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<sst xmlns="http://schemas.openxmlformats.org/spreadsheetml/2006/main" count="118" uniqueCount="103">
  <si>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</si>
  <si>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</si>
  <si>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</si>
  <si>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</si>
  <si>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</si>
  <si>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</si>
  <si>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</si>
  <si>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</si>
  <si>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</si>
  <si>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</si>
  <si>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</si>
  <si>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</si>
  <si>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</si>
  <si>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</si>
  <si>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</si>
  <si>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</si>
  <si>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</si>
  <si>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</si>
  <si>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</si>
  <si>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</si>
  <si>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</si>
  <si>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</si>
  <si>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</si>
  <si>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</si>
  <si>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</si>
  <si>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</si>
  <si>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</si>
  <si>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Patryk Płonka</t>
  </si>
  <si>
    <t>SP Strumień</t>
  </si>
  <si>
    <t xml:space="preserve">Mateusz Maciąg </t>
  </si>
  <si>
    <t>Szymon Wojtek</t>
  </si>
  <si>
    <t>Daniel Morawiec</t>
  </si>
  <si>
    <t>SP Bąków</t>
  </si>
  <si>
    <t>Jakub Gabryś</t>
  </si>
  <si>
    <t>Jakub Banot</t>
  </si>
  <si>
    <t>Jakub Czyż</t>
  </si>
  <si>
    <t>SP Drogomyśl</t>
  </si>
  <si>
    <t>Dominik Oramus</t>
  </si>
  <si>
    <t>Malwina Firek</t>
  </si>
  <si>
    <t>Filip Prusicki</t>
  </si>
  <si>
    <t>SP Goleszów</t>
  </si>
  <si>
    <t>Patryk Szpin</t>
  </si>
  <si>
    <t>Dawid Kubala</t>
  </si>
  <si>
    <t>Maja Mulawka</t>
  </si>
  <si>
    <t>Alternatywna Cieszyn</t>
  </si>
  <si>
    <t>Zuzanna Kalisz</t>
  </si>
  <si>
    <t>Mateusz Pasterny</t>
  </si>
  <si>
    <t>Julia Chylińska</t>
  </si>
  <si>
    <t>nr 7 Cieszyn</t>
  </si>
  <si>
    <t>Karolina Cieślar</t>
  </si>
  <si>
    <t>Kamil Kubicius</t>
  </si>
  <si>
    <t>Kacper Nawrat</t>
  </si>
  <si>
    <t>nr 6 Cieszyn</t>
  </si>
  <si>
    <t>Bartłomiej Michałek</t>
  </si>
  <si>
    <t>Miłosz Mach</t>
  </si>
  <si>
    <t>Grzegorz Niemczyk</t>
  </si>
  <si>
    <t>nr 3 Cieszyn</t>
  </si>
  <si>
    <t>Jakub Donocik</t>
  </si>
  <si>
    <t>Tomasz Gaura</t>
  </si>
  <si>
    <t>Krzysztof Franek</t>
  </si>
  <si>
    <t>nr 4 Cieszyn</t>
  </si>
  <si>
    <t>Kamil Wojnar</t>
  </si>
  <si>
    <t>Filip Dąbek</t>
  </si>
  <si>
    <t>Kacper Kaczmarek</t>
  </si>
  <si>
    <t>nr 2 Cieszyn</t>
  </si>
  <si>
    <t>Kamil Babik</t>
  </si>
  <si>
    <t>Mateusz Szczypka</t>
  </si>
  <si>
    <t>Dawid Oleś</t>
  </si>
  <si>
    <t>Dawid Moskała</t>
  </si>
  <si>
    <t>Konrad Cieślar</t>
  </si>
  <si>
    <t>Kamil Pilch</t>
  </si>
  <si>
    <t>Sebastian Madzia</t>
  </si>
  <si>
    <t>Radosław Greń</t>
  </si>
  <si>
    <t>Górki Wielkie</t>
  </si>
  <si>
    <t>Mateusz Hołomek</t>
  </si>
  <si>
    <t>Jakub Gawlas</t>
  </si>
  <si>
    <t>Lukasz Pawlak</t>
  </si>
  <si>
    <t>nr 2 Brenna Bukowa</t>
  </si>
  <si>
    <t xml:space="preserve"> nr 1 Brenna Leśnica</t>
  </si>
  <si>
    <t>Marcelina Sitek</t>
  </si>
  <si>
    <t>Dawid Wiśniewski</t>
  </si>
  <si>
    <t>Mateusz Szostek</t>
  </si>
  <si>
    <t>Kończyce Małe</t>
  </si>
  <si>
    <t>Paweł Sosin</t>
  </si>
  <si>
    <t>Szymon Tetla</t>
  </si>
  <si>
    <t>Jan Palmen</t>
  </si>
  <si>
    <t>Zebrzydowice</t>
  </si>
  <si>
    <t>Szymon Kłopeć</t>
  </si>
  <si>
    <t>Konrad Bednarek</t>
  </si>
  <si>
    <t>Daniel Sztymon</t>
  </si>
  <si>
    <t>Marklowice Górne</t>
  </si>
  <si>
    <t>Sebastian Heland</t>
  </si>
  <si>
    <t>Sylwester Mazurek</t>
  </si>
  <si>
    <t>Klaudia Kreis</t>
  </si>
  <si>
    <t>Pogwizdów</t>
  </si>
  <si>
    <t>Tomasz Parchański</t>
  </si>
  <si>
    <t>Michał Klimosz</t>
  </si>
  <si>
    <t>Kacper Siąkała</t>
  </si>
  <si>
    <t>Kończyce Wielkie</t>
  </si>
  <si>
    <t>Patryk Boczoń</t>
  </si>
  <si>
    <t>Mateusz Żebrok</t>
  </si>
  <si>
    <t>Kamil Żebrok</t>
  </si>
  <si>
    <t>Zamarski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</si>
</sst>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48" activePane="bottomLeft" state="frozen"/>
      <selection pane="topLeft" activeCell="C1" sqref="C1"/>
      <selection pane="bottomLeft" activeCell="H60" sqref="H60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13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11</v>
      </c>
      <c r="G3" s="35">
        <f aca="true" t="shared" si="1" ref="G3:G66">IF(ISBLANK(F3),"",IF(F3=0,$CK$2,CL3))</f>
        <v>8</v>
      </c>
      <c r="H3" s="34">
        <v>23</v>
      </c>
      <c r="I3" s="35">
        <f aca="true" t="shared" si="2" ref="I3:I66">IF(ISBLANK(H3),"",IF(H3=0,$CO$2,CN3))</f>
        <v>17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83</v>
      </c>
      <c r="O3" s="53">
        <f>IF(ISNUMBER(N3),VLOOKUP(BY3,CA:CB,2,0),"")</f>
        <v>7</v>
      </c>
      <c r="P3" s="37">
        <f aca="true" t="shared" si="4" ref="P3:P66">IF(ISNUMBER(G3),IF(ISNUMBER(I3),IF(ISNUMBER(K3),SUM(G3,I3,K3),""),""),"")</f>
        <v>26</v>
      </c>
      <c r="Q3" s="38">
        <f aca="true" t="shared" si="5" ref="Q3:Q66">IF(ISNUMBER(P3),VLOOKUP(V3,W$1:X$65536,2,0),"")</f>
        <v>20</v>
      </c>
      <c r="R3" s="39"/>
      <c r="S3" s="18">
        <f aca="true" t="shared" si="6" ref="S3:S66">G3</f>
        <v>8</v>
      </c>
      <c r="T3" s="12">
        <f aca="true" t="shared" si="7" ref="T3:T66">I3</f>
        <v>17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126108101117</v>
      </c>
      <c r="W3" s="15">
        <f aca="true" t="shared" si="10" ref="W3:W66">IF(ISNUMBER(SMALL(V$1:V$65536,ROW()-2)),SMALL(V$1:V$65536,ROW()-2),"")</f>
        <v>108106101101</v>
      </c>
      <c r="X3" s="11">
        <v>1</v>
      </c>
      <c r="AA3" s="11">
        <f aca="true" t="shared" si="11" ref="AA3:AA66">IF(ISNUMBER(LARGE(F$1:F$65536,ROW()-2)),LARGE(F$1:F$65536,ROW()-2),"")</f>
        <v>19</v>
      </c>
      <c r="AB3" s="11">
        <v>1</v>
      </c>
      <c r="AD3" s="11">
        <f aca="true" t="shared" si="12" ref="AD3:AD66">IF(ISNUMBER(SMALL(H$1:H$65536,ROW()-2)),SMALL(H$1:H$65536,ROW()-2),"")</f>
        <v>1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83</v>
      </c>
      <c r="AV3" s="11">
        <f aca="true" t="shared" si="16" ref="AV3:AV66">IF(ISNUMBER(SMALL(N$1:N$65536,ROW()-2)),SMALL(N$1:N$65536,ROW()-2),"")</f>
        <v>36</v>
      </c>
      <c r="AW3" s="11">
        <v>1</v>
      </c>
      <c r="AX3" s="49">
        <f>IF(ISNUMBER(AU3),VLOOKUP(AU3,AV:AW,2,0),"")</f>
        <v>7</v>
      </c>
      <c r="AZ3" s="11">
        <f aca="true" t="shared" si="17" ref="AZ3:AZ66">IF(ISNUMBER(SMALL(P$1:P$65536,ROW()-2)),SMALL(P$1:P$65536,ROW()-2),"")</f>
        <v>8</v>
      </c>
      <c r="BA3" s="11">
        <v>1</v>
      </c>
      <c r="BR3" s="49">
        <f>N3</f>
        <v>83</v>
      </c>
      <c r="BS3" s="49">
        <f>SUM(G3,G4,G5)</f>
        <v>25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54</v>
      </c>
      <c r="BX3" s="46" t="e">
        <f>"#REF!"</f>
        <v>#REF!</v>
      </c>
      <c r="BY3" s="47">
        <f>IF(ISNUMBER(N3),CONCATENATE(BR3+100,BS3+100,BT3+100,BU3+100,BW3+100)+0,"")</f>
        <v>183125100101154</v>
      </c>
      <c r="BZ3" s="47"/>
      <c r="CA3" s="15">
        <f aca="true" t="shared" si="18" ref="CA3:CA66">IF(ISNUMBER(SMALL(BY$1:BY$65536,ROW()-2)),SMALL(BY$1:BY$65536,ROW()-2),"")</f>
        <v>136120100101112</v>
      </c>
      <c r="CB3" s="11">
        <v>1</v>
      </c>
      <c r="CJ3" s="12"/>
      <c r="CK3" s="12"/>
      <c r="CL3" s="12">
        <f aca="true" t="shared" si="19" ref="CL3:CL66">VLOOKUP(F3,AA$1:AB$65536,2,0)</f>
        <v>8</v>
      </c>
      <c r="CM3" s="48" t="str">
        <f>VLOOKUP(L3,AJ:AK,2,0)</f>
        <v> </v>
      </c>
      <c r="CN3" s="28">
        <f aca="true" t="shared" si="20" ref="CN3:CN66">IF(ISNUMBER(H3),VLOOKUP(H3,AD$1:AE$65536,2,0),"")</f>
        <v>17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10</v>
      </c>
      <c r="G4" s="35">
        <f t="shared" si="1"/>
        <v>9</v>
      </c>
      <c r="H4" s="34">
        <v>28</v>
      </c>
      <c r="I4" s="35">
        <f t="shared" si="2"/>
        <v>22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32</v>
      </c>
      <c r="Q4" s="38">
        <f t="shared" si="5"/>
        <v>29</v>
      </c>
      <c r="R4" s="39"/>
      <c r="S4" s="18">
        <f t="shared" si="6"/>
        <v>9</v>
      </c>
      <c r="T4" s="12">
        <f t="shared" si="7"/>
        <v>22</v>
      </c>
      <c r="U4" s="12">
        <f t="shared" si="8"/>
        <v>1</v>
      </c>
      <c r="V4" s="15">
        <f t="shared" si="9"/>
        <v>132109101122</v>
      </c>
      <c r="W4" s="15">
        <f t="shared" si="10"/>
        <v>109106101102</v>
      </c>
      <c r="X4" s="11">
        <f aca="true" t="shared" si="21" ref="X4:X67">IF(W3&lt;&gt;W4,X3+1,X3)</f>
        <v>2</v>
      </c>
      <c r="AA4" s="11">
        <f t="shared" si="11"/>
        <v>17</v>
      </c>
      <c r="AB4" s="11">
        <f aca="true" t="shared" si="22" ref="AB4:AB67">IF(AA3&lt;&gt;AA4,AB3+1,AB3)</f>
        <v>2</v>
      </c>
      <c r="AD4" s="11">
        <f t="shared" si="12"/>
        <v>2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38</v>
      </c>
      <c r="AW4" s="11">
        <f aca="true" t="shared" si="28" ref="AW4:AW67">IF(AV3&lt;&gt;AV4,AW3+1,AW3)</f>
        <v>2</v>
      </c>
      <c r="AX4" s="49"/>
      <c r="AZ4" s="11">
        <f t="shared" si="17"/>
        <v>9</v>
      </c>
      <c r="BA4" s="11">
        <f aca="true" t="shared" si="29" ref="BA4:BA67">IF(AZ3&lt;&gt;AZ4,BA3+1,BA3)</f>
        <v>2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138116100101118</v>
      </c>
      <c r="CB4" s="11">
        <f aca="true" t="shared" si="30" ref="CB4:CB67">IF(CA3&lt;&gt;CA4,CB3+1,CB3)</f>
        <v>2</v>
      </c>
      <c r="CJ4" s="12"/>
      <c r="CK4" s="12"/>
      <c r="CL4" s="12">
        <f t="shared" si="19"/>
        <v>9</v>
      </c>
      <c r="CM4" s="48"/>
      <c r="CN4" s="28">
        <f t="shared" si="20"/>
        <v>22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11</v>
      </c>
      <c r="G5" s="35">
        <f t="shared" si="1"/>
        <v>8</v>
      </c>
      <c r="H5" s="34">
        <v>21</v>
      </c>
      <c r="I5" s="35">
        <f t="shared" si="2"/>
        <v>15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24</v>
      </c>
      <c r="Q5" s="38">
        <f t="shared" si="5"/>
        <v>18</v>
      </c>
      <c r="R5" s="39"/>
      <c r="S5" s="18">
        <f t="shared" si="6"/>
        <v>8</v>
      </c>
      <c r="T5" s="12">
        <f t="shared" si="7"/>
        <v>15</v>
      </c>
      <c r="U5" s="12">
        <f t="shared" si="8"/>
        <v>1</v>
      </c>
      <c r="V5" s="15">
        <f t="shared" si="9"/>
        <v>124108101115</v>
      </c>
      <c r="W5" s="15">
        <f t="shared" si="10"/>
        <v>110106101103</v>
      </c>
      <c r="X5" s="11">
        <f t="shared" si="21"/>
        <v>3</v>
      </c>
      <c r="AA5" s="11">
        <f t="shared" si="11"/>
        <v>16</v>
      </c>
      <c r="AB5" s="11">
        <f t="shared" si="22"/>
        <v>3</v>
      </c>
      <c r="AD5" s="11">
        <f t="shared" si="12"/>
        <v>5</v>
      </c>
      <c r="AE5" s="11">
        <f t="shared" si="23"/>
        <v>3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59</v>
      </c>
      <c r="AW5" s="11">
        <f t="shared" si="28"/>
        <v>3</v>
      </c>
      <c r="AX5" s="49"/>
      <c r="AZ5" s="11">
        <f t="shared" si="17"/>
        <v>10</v>
      </c>
      <c r="BA5" s="11">
        <f t="shared" si="29"/>
        <v>3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159125100101130</v>
      </c>
      <c r="CB5" s="11">
        <f t="shared" si="30"/>
        <v>3</v>
      </c>
      <c r="CJ5" s="12"/>
      <c r="CK5" s="12"/>
      <c r="CL5" s="12">
        <f t="shared" si="19"/>
        <v>8</v>
      </c>
      <c r="CM5" s="48"/>
      <c r="CN5" s="28">
        <f t="shared" si="20"/>
        <v>15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9</v>
      </c>
      <c r="G6" s="35">
        <f t="shared" si="1"/>
        <v>10</v>
      </c>
      <c r="H6" s="34">
        <v>22</v>
      </c>
      <c r="I6" s="35">
        <f t="shared" si="2"/>
        <v>16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86</v>
      </c>
      <c r="O6" s="53">
        <f>IF(ISNUMBER(N6),VLOOKUP(BY6,CA:CB,2,0),"")</f>
        <v>8</v>
      </c>
      <c r="P6" s="37">
        <f t="shared" si="4"/>
        <v>27</v>
      </c>
      <c r="Q6" s="38">
        <f t="shared" si="5"/>
        <v>22</v>
      </c>
      <c r="R6" s="39"/>
      <c r="S6" s="18">
        <f t="shared" si="6"/>
        <v>10</v>
      </c>
      <c r="T6" s="12">
        <f t="shared" si="7"/>
        <v>16</v>
      </c>
      <c r="U6" s="12">
        <f t="shared" si="8"/>
        <v>1</v>
      </c>
      <c r="V6" s="15">
        <f t="shared" si="9"/>
        <v>127110101116</v>
      </c>
      <c r="W6" s="15">
        <f t="shared" si="10"/>
        <v>112107101104</v>
      </c>
      <c r="X6" s="11">
        <f t="shared" si="21"/>
        <v>4</v>
      </c>
      <c r="AA6" s="11">
        <f t="shared" si="11"/>
        <v>15</v>
      </c>
      <c r="AB6" s="11">
        <f t="shared" si="22"/>
        <v>4</v>
      </c>
      <c r="AD6" s="11">
        <f t="shared" si="12"/>
        <v>6</v>
      </c>
      <c r="AE6" s="11">
        <f t="shared" si="23"/>
        <v>4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86</v>
      </c>
      <c r="AV6" s="11">
        <f t="shared" si="16"/>
        <v>65</v>
      </c>
      <c r="AW6" s="11">
        <f t="shared" si="28"/>
        <v>4</v>
      </c>
      <c r="AX6" s="49">
        <f>IF(ISNUMBER(AU6),VLOOKUP(AU6,AV:AW,2,0),"")</f>
        <v>8</v>
      </c>
      <c r="AZ6" s="11">
        <f t="shared" si="17"/>
        <v>12</v>
      </c>
      <c r="BA6" s="11">
        <f t="shared" si="29"/>
        <v>4</v>
      </c>
      <c r="BR6" s="49">
        <f>N6</f>
        <v>86</v>
      </c>
      <c r="BS6" s="49">
        <f>SUM(G6,G7,G8)</f>
        <v>26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56</v>
      </c>
      <c r="BX6" s="46" t="e">
        <f>"#REF!"</f>
        <v>#REF!</v>
      </c>
      <c r="BY6" s="47">
        <f>IF(ISNUMBER(N6),CONCATENATE(BR6+100,BS6+100,BT6+100,BU6+100,BW6+100)+0,"")</f>
        <v>186126100101156</v>
      </c>
      <c r="BZ6" s="47">
        <f>IF(ISNUMBER(SMALL(BY:BY,ROW()-2)),SMALL(BY:BY,ROW()-2),"")</f>
        <v>165118100101143</v>
      </c>
      <c r="CA6" s="15">
        <f t="shared" si="18"/>
        <v>165118100101143</v>
      </c>
      <c r="CB6" s="11">
        <f t="shared" si="30"/>
        <v>4</v>
      </c>
      <c r="CJ6" s="12"/>
      <c r="CK6" s="12"/>
      <c r="CL6" s="12">
        <f t="shared" si="19"/>
        <v>10</v>
      </c>
      <c r="CM6" s="55" t="str">
        <f>VLOOKUP(L6,AJ:AK,2,0)</f>
        <v> </v>
      </c>
      <c r="CN6" s="28">
        <f t="shared" si="20"/>
        <v>16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14</v>
      </c>
      <c r="G7" s="35">
        <f t="shared" si="1"/>
        <v>5</v>
      </c>
      <c r="H7" s="34">
        <v>40</v>
      </c>
      <c r="I7" s="35">
        <f t="shared" si="2"/>
        <v>31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37</v>
      </c>
      <c r="Q7" s="38">
        <f t="shared" si="5"/>
        <v>40</v>
      </c>
      <c r="R7" s="39"/>
      <c r="S7" s="18">
        <f t="shared" si="6"/>
        <v>5</v>
      </c>
      <c r="T7" s="12">
        <f t="shared" si="7"/>
        <v>31</v>
      </c>
      <c r="U7" s="12">
        <f t="shared" si="8"/>
        <v>1</v>
      </c>
      <c r="V7" s="15">
        <f t="shared" si="9"/>
        <v>137105101131</v>
      </c>
      <c r="W7" s="15">
        <f t="shared" si="10"/>
        <v>113106101106</v>
      </c>
      <c r="X7" s="11">
        <f t="shared" si="21"/>
        <v>5</v>
      </c>
      <c r="AA7" s="11">
        <f t="shared" si="11"/>
        <v>15</v>
      </c>
      <c r="AB7" s="11">
        <f t="shared" si="22"/>
        <v>4</v>
      </c>
      <c r="AD7" s="11">
        <f t="shared" si="12"/>
        <v>7</v>
      </c>
      <c r="AE7" s="11">
        <f t="shared" si="23"/>
        <v>5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72</v>
      </c>
      <c r="AW7" s="11">
        <f t="shared" si="28"/>
        <v>5</v>
      </c>
      <c r="AX7" s="49"/>
      <c r="AZ7" s="11">
        <f t="shared" si="17"/>
        <v>13</v>
      </c>
      <c r="BA7" s="11">
        <f t="shared" si="29"/>
        <v>5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172130100101138</v>
      </c>
      <c r="CB7" s="11">
        <f t="shared" si="30"/>
        <v>5</v>
      </c>
      <c r="CJ7" s="12"/>
      <c r="CK7" s="12"/>
      <c r="CL7" s="12">
        <f t="shared" si="19"/>
        <v>5</v>
      </c>
      <c r="CM7" s="55"/>
      <c r="CN7" s="28">
        <f t="shared" si="20"/>
        <v>31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8</v>
      </c>
      <c r="G8" s="35">
        <f t="shared" si="1"/>
        <v>11</v>
      </c>
      <c r="H8" s="34">
        <v>13</v>
      </c>
      <c r="I8" s="35">
        <f t="shared" si="2"/>
        <v>9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21</v>
      </c>
      <c r="Q8" s="38">
        <f t="shared" si="5"/>
        <v>15</v>
      </c>
      <c r="R8" s="39"/>
      <c r="S8" s="18">
        <f t="shared" si="6"/>
        <v>11</v>
      </c>
      <c r="T8" s="12">
        <f t="shared" si="7"/>
        <v>9</v>
      </c>
      <c r="U8" s="12">
        <f t="shared" si="8"/>
        <v>1</v>
      </c>
      <c r="V8" s="15">
        <f t="shared" si="9"/>
        <v>121111101109</v>
      </c>
      <c r="W8" s="15">
        <f t="shared" si="10"/>
        <v>113107101105</v>
      </c>
      <c r="X8" s="11">
        <f t="shared" si="21"/>
        <v>6</v>
      </c>
      <c r="AA8" s="11">
        <f t="shared" si="11"/>
        <v>14</v>
      </c>
      <c r="AB8" s="11">
        <f t="shared" si="22"/>
        <v>5</v>
      </c>
      <c r="AD8" s="11">
        <f t="shared" si="12"/>
        <v>8</v>
      </c>
      <c r="AE8" s="11">
        <f t="shared" si="23"/>
        <v>6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  <v>76</v>
      </c>
      <c r="AW8" s="11">
        <f t="shared" si="28"/>
        <v>6</v>
      </c>
      <c r="AX8" s="49"/>
      <c r="AZ8" s="11">
        <f t="shared" si="17"/>
        <v>13</v>
      </c>
      <c r="BA8" s="11">
        <f t="shared" si="29"/>
        <v>5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  <v>176119100101153</v>
      </c>
      <c r="CB8" s="11">
        <f t="shared" si="30"/>
        <v>6</v>
      </c>
      <c r="CJ8" s="12"/>
      <c r="CK8" s="12"/>
      <c r="CL8" s="12">
        <f t="shared" si="19"/>
        <v>11</v>
      </c>
      <c r="CM8" s="55"/>
      <c r="CN8" s="28">
        <f t="shared" si="20"/>
        <v>9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35</v>
      </c>
      <c r="E9" s="50" t="s">
        <v>36</v>
      </c>
      <c r="F9" s="34">
        <v>12</v>
      </c>
      <c r="G9" s="35">
        <f t="shared" si="1"/>
        <v>7</v>
      </c>
      <c r="H9" s="34">
        <v>7</v>
      </c>
      <c r="I9" s="35">
        <f t="shared" si="2"/>
        <v>5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36</v>
      </c>
      <c r="O9" s="53">
        <f>IF(ISNUMBER(N9),VLOOKUP(BY9,CA:CB,2,0),"")</f>
        <v>1</v>
      </c>
      <c r="P9" s="37">
        <f t="shared" si="4"/>
        <v>13</v>
      </c>
      <c r="Q9" s="38">
        <f t="shared" si="5"/>
        <v>6</v>
      </c>
      <c r="R9" s="39"/>
      <c r="S9" s="18">
        <f t="shared" si="6"/>
        <v>7</v>
      </c>
      <c r="T9" s="12">
        <f t="shared" si="7"/>
        <v>5</v>
      </c>
      <c r="U9" s="12">
        <f t="shared" si="8"/>
        <v>1</v>
      </c>
      <c r="V9" s="15">
        <f t="shared" si="9"/>
        <v>113107101105</v>
      </c>
      <c r="W9" s="15">
        <f t="shared" si="10"/>
        <v>114103101110</v>
      </c>
      <c r="X9" s="11">
        <f t="shared" si="21"/>
        <v>7</v>
      </c>
      <c r="AA9" s="11">
        <f t="shared" si="11"/>
        <v>14</v>
      </c>
      <c r="AB9" s="11">
        <f t="shared" si="22"/>
        <v>5</v>
      </c>
      <c r="AD9" s="11">
        <f t="shared" si="12"/>
        <v>9</v>
      </c>
      <c r="AE9" s="11">
        <f t="shared" si="23"/>
        <v>7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36</v>
      </c>
      <c r="AV9" s="11">
        <f t="shared" si="16"/>
        <v>83</v>
      </c>
      <c r="AW9" s="11">
        <f t="shared" si="28"/>
        <v>7</v>
      </c>
      <c r="AX9" s="49">
        <f>IF(ISNUMBER(AU9),VLOOKUP(AU9,AV:AW,2,0),"")</f>
        <v>1</v>
      </c>
      <c r="AZ9" s="11">
        <f t="shared" si="17"/>
        <v>14</v>
      </c>
      <c r="BA9" s="11">
        <f t="shared" si="29"/>
        <v>6</v>
      </c>
      <c r="BR9" s="49">
        <f>N9</f>
        <v>36</v>
      </c>
      <c r="BS9" s="49">
        <f>SUM(G9,G10,G11)</f>
        <v>20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12</v>
      </c>
      <c r="BX9" s="46" t="e">
        <f>"#REF!"</f>
        <v>#REF!</v>
      </c>
      <c r="BY9" s="47">
        <f>IF(ISNUMBER(N9),CONCATENATE(BR9+100,BS9+100,BT9+100,BU9+100,BW9+100)+0,"")</f>
        <v>136120100101112</v>
      </c>
      <c r="BZ9" s="47">
        <f>IF(ISNUMBER(SMALL(BY:BY,ROW()-2)),SMALL(BY:BY,ROW()-2),"")</f>
        <v>183125100101154</v>
      </c>
      <c r="CA9" s="15">
        <f t="shared" si="18"/>
        <v>183125100101154</v>
      </c>
      <c r="CB9" s="11">
        <f t="shared" si="30"/>
        <v>7</v>
      </c>
      <c r="CJ9" s="12"/>
      <c r="CK9" s="12"/>
      <c r="CL9" s="12">
        <f t="shared" si="19"/>
        <v>7</v>
      </c>
      <c r="CM9" s="48" t="str">
        <f>VLOOKUP(L9,AJ:AK,2,0)</f>
        <v> </v>
      </c>
      <c r="CN9" s="28">
        <f t="shared" si="20"/>
        <v>5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7</v>
      </c>
      <c r="H10" s="34">
        <v>6</v>
      </c>
      <c r="I10" s="35">
        <f t="shared" si="2"/>
        <v>4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12</v>
      </c>
      <c r="Q10" s="38">
        <f t="shared" si="5"/>
        <v>4</v>
      </c>
      <c r="R10" s="39"/>
      <c r="S10" s="18">
        <f t="shared" si="6"/>
        <v>7</v>
      </c>
      <c r="T10" s="12">
        <f t="shared" si="7"/>
        <v>4</v>
      </c>
      <c r="U10" s="12">
        <f t="shared" si="8"/>
        <v>1</v>
      </c>
      <c r="V10" s="15">
        <f t="shared" si="9"/>
        <v>112107101104</v>
      </c>
      <c r="W10" s="15">
        <f t="shared" si="10"/>
        <v>114104101109</v>
      </c>
      <c r="X10" s="11">
        <f t="shared" si="21"/>
        <v>8</v>
      </c>
      <c r="AA10" s="11">
        <f t="shared" si="11"/>
        <v>14</v>
      </c>
      <c r="AB10" s="11">
        <f t="shared" si="22"/>
        <v>5</v>
      </c>
      <c r="AD10" s="11">
        <f t="shared" si="12"/>
        <v>10</v>
      </c>
      <c r="AE10" s="11">
        <f t="shared" si="23"/>
        <v>8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  <v>86</v>
      </c>
      <c r="AW10" s="11">
        <f t="shared" si="28"/>
        <v>8</v>
      </c>
      <c r="AX10" s="49"/>
      <c r="AZ10" s="11">
        <f t="shared" si="17"/>
        <v>14</v>
      </c>
      <c r="BA10" s="11">
        <f t="shared" si="29"/>
        <v>6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  <v>186126100101156</v>
      </c>
      <c r="CB10" s="11">
        <f t="shared" si="30"/>
        <v>8</v>
      </c>
      <c r="CJ10" s="12"/>
      <c r="CK10" s="12"/>
      <c r="CL10" s="12">
        <f t="shared" si="19"/>
        <v>7</v>
      </c>
      <c r="CM10" s="48"/>
      <c r="CN10" s="28">
        <f t="shared" si="20"/>
        <v>4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13</v>
      </c>
      <c r="G11" s="35">
        <f t="shared" si="1"/>
        <v>6</v>
      </c>
      <c r="H11" s="34">
        <v>5</v>
      </c>
      <c r="I11" s="35">
        <f t="shared" si="2"/>
        <v>3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10</v>
      </c>
      <c r="Q11" s="38">
        <f t="shared" si="5"/>
        <v>3</v>
      </c>
      <c r="R11" s="39"/>
      <c r="S11" s="18">
        <f t="shared" si="6"/>
        <v>6</v>
      </c>
      <c r="T11" s="12">
        <f t="shared" si="7"/>
        <v>3</v>
      </c>
      <c r="U11" s="12">
        <f t="shared" si="8"/>
        <v>1</v>
      </c>
      <c r="V11" s="15">
        <f t="shared" si="9"/>
        <v>110106101103</v>
      </c>
      <c r="W11" s="15">
        <f t="shared" si="10"/>
        <v>115101101113</v>
      </c>
      <c r="X11" s="11">
        <f t="shared" si="21"/>
        <v>9</v>
      </c>
      <c r="AA11" s="11">
        <f t="shared" si="11"/>
        <v>14</v>
      </c>
      <c r="AB11" s="11">
        <f t="shared" si="22"/>
        <v>5</v>
      </c>
      <c r="AD11" s="11">
        <f t="shared" si="12"/>
        <v>13</v>
      </c>
      <c r="AE11" s="11">
        <f t="shared" si="23"/>
        <v>9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  <v>93</v>
      </c>
      <c r="AW11" s="11">
        <f t="shared" si="28"/>
        <v>9</v>
      </c>
      <c r="AX11" s="49"/>
      <c r="AZ11" s="11">
        <f t="shared" si="17"/>
        <v>15</v>
      </c>
      <c r="BA11" s="11">
        <f t="shared" si="29"/>
        <v>7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  <v>193117100101172</v>
      </c>
      <c r="CB11" s="11">
        <f t="shared" si="30"/>
        <v>9</v>
      </c>
      <c r="CJ11" s="12"/>
      <c r="CK11" s="12"/>
      <c r="CL11" s="12">
        <f t="shared" si="19"/>
        <v>6</v>
      </c>
      <c r="CM11" s="48"/>
      <c r="CN11" s="28">
        <f t="shared" si="20"/>
        <v>3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13</v>
      </c>
      <c r="G12" s="35">
        <f t="shared" si="1"/>
        <v>6</v>
      </c>
      <c r="H12" s="34">
        <v>30</v>
      </c>
      <c r="I12" s="35">
        <f t="shared" si="2"/>
        <v>24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95</v>
      </c>
      <c r="O12" s="53">
        <f>IF(ISNUMBER(N12),VLOOKUP(BY12,CA:CB,2,0),"")</f>
        <v>10</v>
      </c>
      <c r="P12" s="37">
        <f t="shared" si="4"/>
        <v>31</v>
      </c>
      <c r="Q12" s="38">
        <f t="shared" si="5"/>
        <v>26</v>
      </c>
      <c r="R12" s="42"/>
      <c r="S12" s="18">
        <f t="shared" si="6"/>
        <v>6</v>
      </c>
      <c r="T12" s="12">
        <f t="shared" si="7"/>
        <v>24</v>
      </c>
      <c r="U12" s="12">
        <f t="shared" si="8"/>
        <v>1</v>
      </c>
      <c r="V12" s="15">
        <f t="shared" si="9"/>
        <v>131106101124</v>
      </c>
      <c r="W12" s="15">
        <f t="shared" si="10"/>
        <v>115107101107</v>
      </c>
      <c r="X12" s="11">
        <f t="shared" si="21"/>
        <v>10</v>
      </c>
      <c r="AA12" s="11">
        <f t="shared" si="11"/>
        <v>14</v>
      </c>
      <c r="AB12" s="11">
        <f t="shared" si="22"/>
        <v>5</v>
      </c>
      <c r="AD12" s="11">
        <f t="shared" si="12"/>
        <v>13</v>
      </c>
      <c r="AE12" s="11">
        <f t="shared" si="23"/>
        <v>9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95</v>
      </c>
      <c r="AV12" s="11">
        <f t="shared" si="16"/>
        <v>95</v>
      </c>
      <c r="AW12" s="11">
        <f t="shared" si="28"/>
        <v>10</v>
      </c>
      <c r="AX12" s="49">
        <f>IF(ISNUMBER(AU12),VLOOKUP(AU12,AV:AW,2,0),"")</f>
        <v>10</v>
      </c>
      <c r="AZ12" s="11">
        <f t="shared" si="17"/>
        <v>15</v>
      </c>
      <c r="BA12" s="11">
        <f t="shared" si="29"/>
        <v>7</v>
      </c>
      <c r="BR12" s="49">
        <f>N12</f>
        <v>95</v>
      </c>
      <c r="BS12" s="49">
        <f>SUM(G12,G13,G14)</f>
        <v>25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66</v>
      </c>
      <c r="BX12" s="46" t="e">
        <f>"#REF!"</f>
        <v>#REF!</v>
      </c>
      <c r="BY12" s="47">
        <f>IF(ISNUMBER(N12),CONCATENATE(BR12+100,BS12+100,BT12+100,BU12+100,BW12+100)+0,"")</f>
        <v>195125100101166</v>
      </c>
      <c r="BZ12" s="47">
        <f>IF(ISNUMBER(SMALL(BY:BY,ROW()-2)),SMALL(BY:BY,ROW()-2),"")</f>
        <v>195125100101166</v>
      </c>
      <c r="CA12" s="15">
        <f t="shared" si="18"/>
        <v>195125100101166</v>
      </c>
      <c r="CB12" s="11">
        <f t="shared" si="30"/>
        <v>10</v>
      </c>
      <c r="CJ12" s="12"/>
      <c r="CK12" s="12"/>
      <c r="CL12" s="12">
        <f t="shared" si="19"/>
        <v>6</v>
      </c>
      <c r="CM12" s="55" t="str">
        <f>VLOOKUP(L12,AJ:AK,2,0)</f>
        <v> </v>
      </c>
      <c r="CN12" s="28">
        <f t="shared" si="20"/>
        <v>24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10</v>
      </c>
      <c r="G13" s="35">
        <f t="shared" si="1"/>
        <v>9</v>
      </c>
      <c r="H13" s="34">
        <v>28</v>
      </c>
      <c r="I13" s="35">
        <f t="shared" si="2"/>
        <v>22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32</v>
      </c>
      <c r="Q13" s="38">
        <f t="shared" si="5"/>
        <v>29</v>
      </c>
      <c r="R13" s="42"/>
      <c r="S13" s="18">
        <f t="shared" si="6"/>
        <v>9</v>
      </c>
      <c r="T13" s="12">
        <f t="shared" si="7"/>
        <v>22</v>
      </c>
      <c r="U13" s="12">
        <f t="shared" si="8"/>
        <v>1</v>
      </c>
      <c r="V13" s="15">
        <f t="shared" si="9"/>
        <v>132109101122</v>
      </c>
      <c r="W13" s="15">
        <f t="shared" si="10"/>
        <v>117104101112</v>
      </c>
      <c r="X13" s="11">
        <f t="shared" si="21"/>
        <v>11</v>
      </c>
      <c r="AA13" s="11">
        <f t="shared" si="11"/>
        <v>14</v>
      </c>
      <c r="AB13" s="11">
        <f t="shared" si="22"/>
        <v>5</v>
      </c>
      <c r="AD13" s="11">
        <f t="shared" si="12"/>
        <v>14</v>
      </c>
      <c r="AE13" s="11">
        <f t="shared" si="23"/>
        <v>10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  <v>96</v>
      </c>
      <c r="AW13" s="11">
        <f t="shared" si="28"/>
        <v>11</v>
      </c>
      <c r="AX13" s="49"/>
      <c r="AZ13" s="11">
        <f t="shared" si="17"/>
        <v>17</v>
      </c>
      <c r="BA13" s="11">
        <f t="shared" si="29"/>
        <v>8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  <v>196115100101177</v>
      </c>
      <c r="CB13" s="11">
        <f t="shared" si="30"/>
        <v>11</v>
      </c>
      <c r="CJ13" s="12"/>
      <c r="CK13" s="12"/>
      <c r="CL13" s="12">
        <f t="shared" si="19"/>
        <v>9</v>
      </c>
      <c r="CM13" s="55"/>
      <c r="CN13" s="28">
        <f t="shared" si="20"/>
        <v>22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9</v>
      </c>
      <c r="G14" s="35">
        <f t="shared" si="1"/>
        <v>10</v>
      </c>
      <c r="H14" s="34">
        <v>26</v>
      </c>
      <c r="I14" s="35">
        <f t="shared" si="2"/>
        <v>20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31</v>
      </c>
      <c r="Q14" s="38">
        <f t="shared" si="5"/>
        <v>28</v>
      </c>
      <c r="R14" s="42"/>
      <c r="S14" s="18">
        <f t="shared" si="6"/>
        <v>10</v>
      </c>
      <c r="T14" s="12">
        <f t="shared" si="7"/>
        <v>20</v>
      </c>
      <c r="U14" s="12">
        <f t="shared" si="8"/>
        <v>1</v>
      </c>
      <c r="V14" s="15">
        <f t="shared" si="9"/>
        <v>131110101120</v>
      </c>
      <c r="W14" s="15">
        <f t="shared" si="10"/>
        <v>117108101108</v>
      </c>
      <c r="X14" s="11">
        <f t="shared" si="21"/>
        <v>12</v>
      </c>
      <c r="AA14" s="11">
        <f t="shared" si="11"/>
        <v>13</v>
      </c>
      <c r="AB14" s="11">
        <f t="shared" si="22"/>
        <v>6</v>
      </c>
      <c r="AD14" s="11">
        <f t="shared" si="12"/>
        <v>17</v>
      </c>
      <c r="AE14" s="11">
        <f t="shared" si="23"/>
        <v>11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  <v>103</v>
      </c>
      <c r="AW14" s="11">
        <f t="shared" si="28"/>
        <v>12</v>
      </c>
      <c r="AX14" s="49"/>
      <c r="AZ14" s="11">
        <f t="shared" si="17"/>
        <v>17</v>
      </c>
      <c r="BA14" s="11">
        <f t="shared" si="29"/>
        <v>8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  <v>203131100101168</v>
      </c>
      <c r="CB14" s="11">
        <f t="shared" si="30"/>
        <v>12</v>
      </c>
      <c r="CJ14" s="12"/>
      <c r="CK14" s="12"/>
      <c r="CL14" s="12">
        <f t="shared" si="19"/>
        <v>10</v>
      </c>
      <c r="CM14" s="55"/>
      <c r="CN14" s="28">
        <f t="shared" si="20"/>
        <v>20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9</v>
      </c>
      <c r="H15" s="34">
        <v>47</v>
      </c>
      <c r="I15" s="35">
        <f t="shared" si="2"/>
        <v>35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128</v>
      </c>
      <c r="O15" s="53">
        <f>IF(ISNUMBER(N15),VLOOKUP(BY15,CA:CB,2,0),"")</f>
        <v>19</v>
      </c>
      <c r="P15" s="37">
        <f t="shared" si="4"/>
        <v>45</v>
      </c>
      <c r="Q15" s="38">
        <f t="shared" si="5"/>
        <v>50</v>
      </c>
      <c r="R15" s="42"/>
      <c r="S15" s="18">
        <f t="shared" si="6"/>
        <v>9</v>
      </c>
      <c r="T15" s="12">
        <f t="shared" si="7"/>
        <v>35</v>
      </c>
      <c r="U15" s="12">
        <f t="shared" si="8"/>
        <v>1</v>
      </c>
      <c r="V15" s="15">
        <f t="shared" si="9"/>
        <v>145109101135</v>
      </c>
      <c r="W15" s="15">
        <f t="shared" si="10"/>
        <v>119107101111</v>
      </c>
      <c r="X15" s="11">
        <f t="shared" si="21"/>
        <v>13</v>
      </c>
      <c r="AA15" s="11">
        <f t="shared" si="11"/>
        <v>13</v>
      </c>
      <c r="AB15" s="11">
        <f t="shared" si="22"/>
        <v>6</v>
      </c>
      <c r="AD15" s="11">
        <f t="shared" si="12"/>
        <v>18</v>
      </c>
      <c r="AE15" s="11">
        <f t="shared" si="23"/>
        <v>12</v>
      </c>
      <c r="AG15" s="11">
        <f t="shared" si="13"/>
        <v>0</v>
      </c>
      <c r="AH15" s="11">
        <f t="shared" si="24"/>
        <v>1</v>
      </c>
      <c r="AJ15" s="11">
        <f t="shared" si="14"/>
        <v>0</v>
      </c>
      <c r="AK15" s="11">
        <f t="shared" si="25"/>
        <v>1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128</v>
      </c>
      <c r="AV15" s="11">
        <f t="shared" si="16"/>
        <v>104</v>
      </c>
      <c r="AW15" s="11">
        <f t="shared" si="28"/>
        <v>13</v>
      </c>
      <c r="AX15" s="49">
        <f>IF(ISNUMBER(AU15),VLOOKUP(AU15,AV:AW,2,0),"")</f>
        <v>18</v>
      </c>
      <c r="AZ15" s="11">
        <f t="shared" si="17"/>
        <v>19</v>
      </c>
      <c r="BA15" s="11">
        <f t="shared" si="29"/>
        <v>9</v>
      </c>
      <c r="BR15" s="49">
        <f>N15</f>
        <v>128</v>
      </c>
      <c r="BS15" s="49">
        <f>SUM(G15,G16,G17)</f>
        <v>20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104</v>
      </c>
      <c r="BX15" s="46" t="e">
        <f>"#REF!"</f>
        <v>#REF!</v>
      </c>
      <c r="BY15" s="47">
        <f>IF(ISNUMBER(N15),CONCATENATE(BR15+100,BS15+100,BT15+100,BU15+100,BW15+100)+0,"")</f>
        <v>228120100101204</v>
      </c>
      <c r="BZ15" s="47">
        <f>IF(ISNUMBER(SMALL(BY:BY,ROW()-2)),SMALL(BY:BY,ROW()-2),"")</f>
        <v>204127100101173</v>
      </c>
      <c r="CA15" s="15">
        <f t="shared" si="18"/>
        <v>204127100101173</v>
      </c>
      <c r="CB15" s="11">
        <f t="shared" si="30"/>
        <v>13</v>
      </c>
      <c r="CJ15" s="12"/>
      <c r="CK15" s="12"/>
      <c r="CL15" s="12">
        <f t="shared" si="19"/>
        <v>9</v>
      </c>
      <c r="CM15" s="48" t="str">
        <f>VLOOKUP(L15,AJ:AK,2,0)</f>
        <v> </v>
      </c>
      <c r="CN15" s="28">
        <f t="shared" si="20"/>
        <v>35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13</v>
      </c>
      <c r="G16" s="35">
        <f t="shared" si="1"/>
        <v>6</v>
      </c>
      <c r="H16" s="34">
        <v>44</v>
      </c>
      <c r="I16" s="35">
        <f t="shared" si="2"/>
        <v>33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40</v>
      </c>
      <c r="Q16" s="38">
        <f t="shared" si="5"/>
        <v>44</v>
      </c>
      <c r="R16" s="42"/>
      <c r="S16" s="18">
        <f t="shared" si="6"/>
        <v>6</v>
      </c>
      <c r="T16" s="12">
        <f t="shared" si="7"/>
        <v>33</v>
      </c>
      <c r="U16" s="12">
        <f t="shared" si="8"/>
        <v>1</v>
      </c>
      <c r="V16" s="15">
        <f t="shared" si="9"/>
        <v>140106101133</v>
      </c>
      <c r="W16" s="15">
        <f t="shared" si="10"/>
        <v>121102101118</v>
      </c>
      <c r="X16" s="11">
        <f t="shared" si="21"/>
        <v>14</v>
      </c>
      <c r="AA16" s="11">
        <f t="shared" si="11"/>
        <v>13</v>
      </c>
      <c r="AB16" s="11">
        <f t="shared" si="22"/>
        <v>6</v>
      </c>
      <c r="AD16" s="11">
        <f t="shared" si="12"/>
        <v>18</v>
      </c>
      <c r="AE16" s="11">
        <f t="shared" si="23"/>
        <v>12</v>
      </c>
      <c r="AG16" s="11">
        <f t="shared" si="13"/>
        <v>0</v>
      </c>
      <c r="AH16" s="11">
        <f t="shared" si="24"/>
        <v>1</v>
      </c>
      <c r="AJ16" s="11">
        <f t="shared" si="14"/>
        <v>0</v>
      </c>
      <c r="AK16" s="11">
        <f t="shared" si="25"/>
        <v>1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  <v>107</v>
      </c>
      <c r="AW16" s="11">
        <f t="shared" si="28"/>
        <v>14</v>
      </c>
      <c r="AX16" s="49"/>
      <c r="AZ16" s="11">
        <f t="shared" si="17"/>
        <v>21</v>
      </c>
      <c r="BA16" s="11">
        <f t="shared" si="29"/>
        <v>10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  <v>207119100101184</v>
      </c>
      <c r="CB16" s="11">
        <f t="shared" si="30"/>
        <v>14</v>
      </c>
      <c r="CJ16" s="12"/>
      <c r="CK16" s="12"/>
      <c r="CL16" s="12">
        <f t="shared" si="19"/>
        <v>6</v>
      </c>
      <c r="CM16" s="48"/>
      <c r="CN16" s="28">
        <f t="shared" si="20"/>
        <v>33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14</v>
      </c>
      <c r="G17" s="35">
        <f t="shared" si="1"/>
        <v>5</v>
      </c>
      <c r="H17" s="34">
        <v>48</v>
      </c>
      <c r="I17" s="35">
        <f t="shared" si="2"/>
        <v>36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42</v>
      </c>
      <c r="Q17" s="38">
        <f t="shared" si="5"/>
        <v>46</v>
      </c>
      <c r="R17" s="43"/>
      <c r="S17" s="18">
        <f t="shared" si="6"/>
        <v>5</v>
      </c>
      <c r="T17" s="12">
        <f t="shared" si="7"/>
        <v>36</v>
      </c>
      <c r="U17" s="12">
        <f t="shared" si="8"/>
        <v>1</v>
      </c>
      <c r="V17" s="15">
        <f t="shared" si="9"/>
        <v>142105101136</v>
      </c>
      <c r="W17" s="15">
        <f t="shared" si="10"/>
        <v>121111101109</v>
      </c>
      <c r="X17" s="11">
        <f t="shared" si="21"/>
        <v>15</v>
      </c>
      <c r="AA17" s="11">
        <f t="shared" si="11"/>
        <v>13</v>
      </c>
      <c r="AB17" s="11">
        <f t="shared" si="22"/>
        <v>6</v>
      </c>
      <c r="AD17" s="11">
        <f t="shared" si="12"/>
        <v>18</v>
      </c>
      <c r="AE17" s="11">
        <f t="shared" si="23"/>
        <v>12</v>
      </c>
      <c r="AG17" s="11">
        <f t="shared" si="13"/>
        <v>0</v>
      </c>
      <c r="AH17" s="11">
        <f t="shared" si="24"/>
        <v>1</v>
      </c>
      <c r="AJ17" s="11">
        <f t="shared" si="14"/>
        <v>0</v>
      </c>
      <c r="AK17" s="11">
        <f t="shared" si="25"/>
        <v>1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  <v>107</v>
      </c>
      <c r="AW17" s="11">
        <f t="shared" si="28"/>
        <v>14</v>
      </c>
      <c r="AX17" s="49"/>
      <c r="AZ17" s="11">
        <f t="shared" si="17"/>
        <v>21</v>
      </c>
      <c r="BA17" s="11">
        <f t="shared" si="29"/>
        <v>10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  <v>207123100101180</v>
      </c>
      <c r="CB17" s="11">
        <f t="shared" si="30"/>
        <v>15</v>
      </c>
      <c r="CJ17" s="12"/>
      <c r="CK17" s="12"/>
      <c r="CL17" s="12">
        <f t="shared" si="19"/>
        <v>5</v>
      </c>
      <c r="CM17" s="48"/>
      <c r="CN17" s="28">
        <f t="shared" si="20"/>
        <v>36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47</v>
      </c>
      <c r="E18" s="50" t="s">
        <v>48</v>
      </c>
      <c r="F18" s="34">
        <v>9</v>
      </c>
      <c r="G18" s="35">
        <f t="shared" si="1"/>
        <v>10</v>
      </c>
      <c r="H18" s="34">
        <v>49</v>
      </c>
      <c r="I18" s="35">
        <f t="shared" si="2"/>
        <v>37</v>
      </c>
      <c r="J18" s="34">
        <v>0</v>
      </c>
      <c r="K18" s="36">
        <f t="shared" si="3"/>
        <v>1</v>
      </c>
      <c r="L18" s="51">
        <v>0</v>
      </c>
      <c r="M18" s="52">
        <f>IF(ISBLANK(L18),"",IF(L18=0,$CL$2,CM18))</f>
        <v>1</v>
      </c>
      <c r="N18" s="53">
        <f>IF(ISNUMBER(M18),IF(ISNUMBER(M18),IF(ISNUMBER(M18),M18+G18+G19+G20+I18+I19+I20+K18+K19+K20,""),""),"")</f>
        <v>107</v>
      </c>
      <c r="O18" s="53">
        <f>IF(ISNUMBER(N18),VLOOKUP(BY18,CA:CB,2,0),"")</f>
        <v>14</v>
      </c>
      <c r="P18" s="37">
        <f t="shared" si="4"/>
        <v>48</v>
      </c>
      <c r="Q18" s="38">
        <f t="shared" si="5"/>
        <v>53</v>
      </c>
      <c r="R18" s="43"/>
      <c r="S18" s="18">
        <f t="shared" si="6"/>
        <v>10</v>
      </c>
      <c r="T18" s="12">
        <f t="shared" si="7"/>
        <v>37</v>
      </c>
      <c r="U18" s="12">
        <f t="shared" si="8"/>
        <v>1</v>
      </c>
      <c r="V18" s="15">
        <f t="shared" si="9"/>
        <v>148110101137</v>
      </c>
      <c r="W18" s="15">
        <f t="shared" si="10"/>
        <v>122107101114</v>
      </c>
      <c r="X18" s="11">
        <f t="shared" si="21"/>
        <v>16</v>
      </c>
      <c r="AA18" s="11">
        <f t="shared" si="11"/>
        <v>13</v>
      </c>
      <c r="AB18" s="11">
        <f t="shared" si="22"/>
        <v>6</v>
      </c>
      <c r="AD18" s="11">
        <f t="shared" si="12"/>
        <v>19</v>
      </c>
      <c r="AE18" s="11">
        <f t="shared" si="23"/>
        <v>13</v>
      </c>
      <c r="AG18" s="11">
        <f t="shared" si="13"/>
        <v>0</v>
      </c>
      <c r="AH18" s="11">
        <f t="shared" si="24"/>
        <v>1</v>
      </c>
      <c r="AJ18" s="11">
        <f t="shared" si="14"/>
        <v>0</v>
      </c>
      <c r="AK18" s="11">
        <f t="shared" si="25"/>
        <v>1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  <v>107</v>
      </c>
      <c r="AV18" s="11">
        <f t="shared" si="16"/>
        <v>109</v>
      </c>
      <c r="AW18" s="11">
        <f t="shared" si="28"/>
        <v>15</v>
      </c>
      <c r="AX18" s="49">
        <f>IF(ISNUMBER(AU18),VLOOKUP(AU18,AV:AW,2,0),"")</f>
        <v>14</v>
      </c>
      <c r="AZ18" s="11">
        <f t="shared" si="17"/>
        <v>22</v>
      </c>
      <c r="BA18" s="11">
        <f t="shared" si="29"/>
        <v>11</v>
      </c>
      <c r="BR18" s="49">
        <f>N18</f>
        <v>107</v>
      </c>
      <c r="BS18" s="49">
        <f>SUM(G18,G19,G20)</f>
        <v>19</v>
      </c>
      <c r="BT18" s="46">
        <f>SUM(J18,J19,J20)</f>
        <v>0</v>
      </c>
      <c r="BU18" s="46">
        <f>M18</f>
        <v>1</v>
      </c>
      <c r="BV18" s="46" t="e">
        <f>"#REF!"</f>
        <v>#REF!</v>
      </c>
      <c r="BW18" s="46">
        <f>SUM(I18,I19,I20)</f>
        <v>84</v>
      </c>
      <c r="BX18" s="46" t="e">
        <f>"#REF!"</f>
        <v>#REF!</v>
      </c>
      <c r="BY18" s="47">
        <f>IF(ISNUMBER(N18),CONCATENATE(BR18+100,BS18+100,BT18+100,BU18+100,BW18+100)+0,"")</f>
        <v>207119100101184</v>
      </c>
      <c r="BZ18" s="47">
        <f>IF(ISNUMBER(SMALL(BY:BY,ROW()-2)),SMALL(BY:BY,ROW()-2),"")</f>
        <v>209122100101183</v>
      </c>
      <c r="CA18" s="15">
        <f t="shared" si="18"/>
        <v>209122100101183</v>
      </c>
      <c r="CB18" s="11">
        <f t="shared" si="30"/>
        <v>16</v>
      </c>
      <c r="CJ18" s="12"/>
      <c r="CK18" s="12"/>
      <c r="CL18" s="12">
        <f t="shared" si="19"/>
        <v>10</v>
      </c>
      <c r="CM18" s="55" t="str">
        <f>VLOOKUP(L18,AJ:AK,2,0)</f>
        <v> </v>
      </c>
      <c r="CN18" s="28">
        <f t="shared" si="20"/>
        <v>37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49</v>
      </c>
      <c r="E19" s="50"/>
      <c r="F19" s="34">
        <v>11</v>
      </c>
      <c r="G19" s="35">
        <f t="shared" si="1"/>
        <v>8</v>
      </c>
      <c r="H19" s="34">
        <v>46</v>
      </c>
      <c r="I19" s="35">
        <f t="shared" si="2"/>
        <v>34</v>
      </c>
      <c r="J19" s="34">
        <v>0</v>
      </c>
      <c r="K19" s="36">
        <f t="shared" si="3"/>
        <v>1</v>
      </c>
      <c r="L19" s="51"/>
      <c r="M19" s="52"/>
      <c r="N19" s="53"/>
      <c r="O19" s="53"/>
      <c r="P19" s="37">
        <f t="shared" si="4"/>
        <v>43</v>
      </c>
      <c r="Q19" s="38">
        <f t="shared" si="5"/>
        <v>48</v>
      </c>
      <c r="R19" s="43"/>
      <c r="S19" s="18">
        <f t="shared" si="6"/>
        <v>8</v>
      </c>
      <c r="T19" s="12">
        <f t="shared" si="7"/>
        <v>34</v>
      </c>
      <c r="U19" s="12">
        <f t="shared" si="8"/>
        <v>1</v>
      </c>
      <c r="V19" s="15">
        <f t="shared" si="9"/>
        <v>143108101134</v>
      </c>
      <c r="W19" s="15">
        <f t="shared" si="10"/>
        <v>122107101114</v>
      </c>
      <c r="X19" s="11">
        <f t="shared" si="21"/>
        <v>16</v>
      </c>
      <c r="AA19" s="11">
        <f t="shared" si="11"/>
        <v>13</v>
      </c>
      <c r="AB19" s="11">
        <f t="shared" si="22"/>
        <v>6</v>
      </c>
      <c r="AD19" s="11">
        <f t="shared" si="12"/>
        <v>20</v>
      </c>
      <c r="AE19" s="11">
        <f t="shared" si="23"/>
        <v>14</v>
      </c>
      <c r="AG19" s="11">
        <f t="shared" si="13"/>
        <v>0</v>
      </c>
      <c r="AH19" s="11">
        <f t="shared" si="24"/>
        <v>1</v>
      </c>
      <c r="AJ19" s="11">
        <f t="shared" si="14"/>
        <v>0</v>
      </c>
      <c r="AK19" s="11">
        <f t="shared" si="25"/>
        <v>1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  <v>116</v>
      </c>
      <c r="AW19" s="11">
        <f t="shared" si="28"/>
        <v>16</v>
      </c>
      <c r="AX19" s="49"/>
      <c r="AZ19" s="11">
        <f t="shared" si="17"/>
        <v>22</v>
      </c>
      <c r="BA19" s="11">
        <f t="shared" si="29"/>
        <v>11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  <v>216121100101191</v>
      </c>
      <c r="CB19" s="11">
        <f t="shared" si="30"/>
        <v>17</v>
      </c>
      <c r="CJ19" s="12"/>
      <c r="CK19" s="12"/>
      <c r="CL19" s="12">
        <f t="shared" si="19"/>
        <v>8</v>
      </c>
      <c r="CM19" s="55"/>
      <c r="CN19" s="28">
        <f t="shared" si="20"/>
        <v>34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50</v>
      </c>
      <c r="E20" s="50"/>
      <c r="F20" s="34">
        <v>19</v>
      </c>
      <c r="G20" s="35">
        <f t="shared" si="1"/>
        <v>1</v>
      </c>
      <c r="H20" s="34">
        <v>19</v>
      </c>
      <c r="I20" s="35">
        <f t="shared" si="2"/>
        <v>13</v>
      </c>
      <c r="J20" s="34">
        <v>0</v>
      </c>
      <c r="K20" s="36">
        <f t="shared" si="3"/>
        <v>1</v>
      </c>
      <c r="L20" s="51"/>
      <c r="M20" s="52"/>
      <c r="N20" s="53"/>
      <c r="O20" s="53"/>
      <c r="P20" s="37">
        <f t="shared" si="4"/>
        <v>15</v>
      </c>
      <c r="Q20" s="38">
        <f t="shared" si="5"/>
        <v>9</v>
      </c>
      <c r="R20" s="43"/>
      <c r="S20" s="18">
        <f t="shared" si="6"/>
        <v>1</v>
      </c>
      <c r="T20" s="12">
        <f t="shared" si="7"/>
        <v>13</v>
      </c>
      <c r="U20" s="12">
        <f t="shared" si="8"/>
        <v>1</v>
      </c>
      <c r="V20" s="15">
        <f t="shared" si="9"/>
        <v>115101101113</v>
      </c>
      <c r="W20" s="15">
        <f t="shared" si="10"/>
        <v>122109101112</v>
      </c>
      <c r="X20" s="11">
        <f t="shared" si="21"/>
        <v>17</v>
      </c>
      <c r="AA20" s="11">
        <f t="shared" si="11"/>
        <v>13</v>
      </c>
      <c r="AB20" s="11">
        <f t="shared" si="22"/>
        <v>6</v>
      </c>
      <c r="AD20" s="11">
        <f t="shared" si="12"/>
        <v>20</v>
      </c>
      <c r="AE20" s="11">
        <f t="shared" si="23"/>
        <v>14</v>
      </c>
      <c r="AG20" s="11">
        <f t="shared" si="13"/>
        <v>0</v>
      </c>
      <c r="AH20" s="11">
        <f t="shared" si="24"/>
        <v>1</v>
      </c>
      <c r="AJ20" s="11">
        <f t="shared" si="14"/>
        <v>0</v>
      </c>
      <c r="AK20" s="11">
        <f t="shared" si="25"/>
        <v>1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  <v>117</v>
      </c>
      <c r="AW20" s="11">
        <f t="shared" si="28"/>
        <v>17</v>
      </c>
      <c r="AX20" s="49"/>
      <c r="AZ20" s="11">
        <f t="shared" si="17"/>
        <v>22</v>
      </c>
      <c r="BA20" s="11">
        <f t="shared" si="29"/>
        <v>11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  <v>217124100101189</v>
      </c>
      <c r="CB20" s="11">
        <f t="shared" si="30"/>
        <v>18</v>
      </c>
      <c r="CJ20" s="12"/>
      <c r="CK20" s="12"/>
      <c r="CL20" s="12">
        <f t="shared" si="19"/>
        <v>1</v>
      </c>
      <c r="CM20" s="55"/>
      <c r="CN20" s="28">
        <f t="shared" si="20"/>
        <v>13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51</v>
      </c>
      <c r="E21" s="50" t="s">
        <v>52</v>
      </c>
      <c r="F21" s="34">
        <v>13</v>
      </c>
      <c r="G21" s="35">
        <f t="shared" si="1"/>
        <v>6</v>
      </c>
      <c r="H21" s="34">
        <v>48</v>
      </c>
      <c r="I21" s="35">
        <f t="shared" si="2"/>
        <v>36</v>
      </c>
      <c r="J21" s="34">
        <v>0</v>
      </c>
      <c r="K21" s="36">
        <f t="shared" si="3"/>
        <v>1</v>
      </c>
      <c r="L21" s="51">
        <v>0</v>
      </c>
      <c r="M21" s="52">
        <f>IF(ISBLANK(L21),"",IF(L21=0,$CL$2,CM21))</f>
        <v>1</v>
      </c>
      <c r="N21" s="53">
        <f>IF(ISNUMBER(M21),IF(ISNUMBER(M21),IF(ISNUMBER(M21),M21+G21+G22+G23+I21+I22+I23+K21+K22+K23,""),""),"")</f>
        <v>107</v>
      </c>
      <c r="O21" s="53">
        <f>IF(ISNUMBER(N21),VLOOKUP(BY21,CA:CB,2,0),"")</f>
        <v>15</v>
      </c>
      <c r="P21" s="37">
        <f t="shared" si="4"/>
        <v>43</v>
      </c>
      <c r="Q21" s="38">
        <f t="shared" si="5"/>
        <v>47</v>
      </c>
      <c r="R21" s="43"/>
      <c r="S21" s="18">
        <f t="shared" si="6"/>
        <v>6</v>
      </c>
      <c r="T21" s="12">
        <f t="shared" si="7"/>
        <v>36</v>
      </c>
      <c r="U21" s="12">
        <f t="shared" si="8"/>
        <v>1</v>
      </c>
      <c r="V21" s="15">
        <f t="shared" si="9"/>
        <v>143106101136</v>
      </c>
      <c r="W21" s="15">
        <f t="shared" si="10"/>
        <v>124108101115</v>
      </c>
      <c r="X21" s="11">
        <f t="shared" si="21"/>
        <v>18</v>
      </c>
      <c r="AA21" s="11">
        <f t="shared" si="11"/>
        <v>13</v>
      </c>
      <c r="AB21" s="11">
        <f t="shared" si="22"/>
        <v>6</v>
      </c>
      <c r="AD21" s="11">
        <f t="shared" si="12"/>
        <v>21</v>
      </c>
      <c r="AE21" s="11">
        <f t="shared" si="23"/>
        <v>15</v>
      </c>
      <c r="AG21" s="11">
        <f t="shared" si="13"/>
        <v>0</v>
      </c>
      <c r="AH21" s="11">
        <f t="shared" si="24"/>
        <v>1</v>
      </c>
      <c r="AJ21" s="11">
        <f t="shared" si="14"/>
        <v>0</v>
      </c>
      <c r="AK21" s="11">
        <f t="shared" si="25"/>
        <v>1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  <v>107</v>
      </c>
      <c r="AV21" s="11">
        <f t="shared" si="16"/>
        <v>128</v>
      </c>
      <c r="AW21" s="11">
        <f t="shared" si="28"/>
        <v>18</v>
      </c>
      <c r="AX21" s="49">
        <f>IF(ISNUMBER(AU21),VLOOKUP(AU21,AV:AW,2,0),"")</f>
        <v>14</v>
      </c>
      <c r="AZ21" s="11">
        <f t="shared" si="17"/>
        <v>24</v>
      </c>
      <c r="BA21" s="11">
        <f t="shared" si="29"/>
        <v>12</v>
      </c>
      <c r="BR21" s="49">
        <f>N21</f>
        <v>107</v>
      </c>
      <c r="BS21" s="49">
        <f>SUM(G21,G22,G23)</f>
        <v>23</v>
      </c>
      <c r="BT21" s="46">
        <f>SUM(J21,J22,J23)</f>
        <v>0</v>
      </c>
      <c r="BU21" s="46">
        <f>M21</f>
        <v>1</v>
      </c>
      <c r="BV21" s="46" t="e">
        <f>"#REF!"</f>
        <v>#REF!</v>
      </c>
      <c r="BW21" s="46">
        <f>SUM(I21,I22,I23)</f>
        <v>80</v>
      </c>
      <c r="BX21" s="46" t="e">
        <f>"#REF!"</f>
        <v>#REF!</v>
      </c>
      <c r="BY21" s="47">
        <f>IF(ISNUMBER(N21),CONCATENATE(BR21+100,BS21+100,BT21+100,BU21+100,BW21+100)+0,"")</f>
        <v>207123100101180</v>
      </c>
      <c r="BZ21" s="47">
        <f>IF(ISNUMBER(SMALL(BY:BY,ROW()-2)),SMALL(BY:BY,ROW()-2),"")</f>
        <v>228120100101204</v>
      </c>
      <c r="CA21" s="15">
        <f t="shared" si="18"/>
        <v>228120100101204</v>
      </c>
      <c r="CB21" s="11">
        <f t="shared" si="30"/>
        <v>19</v>
      </c>
      <c r="CJ21" s="12"/>
      <c r="CK21" s="12"/>
      <c r="CL21" s="12">
        <f t="shared" si="19"/>
        <v>6</v>
      </c>
      <c r="CM21" s="48" t="str">
        <f>VLOOKUP(L21,AJ:AK,2,0)</f>
        <v> </v>
      </c>
      <c r="CN21" s="28">
        <f t="shared" si="20"/>
        <v>36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53</v>
      </c>
      <c r="E22" s="50"/>
      <c r="F22" s="34">
        <v>12</v>
      </c>
      <c r="G22" s="35">
        <f t="shared" si="1"/>
        <v>7</v>
      </c>
      <c r="H22" s="34">
        <v>35</v>
      </c>
      <c r="I22" s="35">
        <f t="shared" si="2"/>
        <v>28</v>
      </c>
      <c r="J22" s="34">
        <v>0</v>
      </c>
      <c r="K22" s="36">
        <f t="shared" si="3"/>
        <v>1</v>
      </c>
      <c r="L22" s="51"/>
      <c r="M22" s="52"/>
      <c r="N22" s="53"/>
      <c r="O22" s="53"/>
      <c r="P22" s="37">
        <f t="shared" si="4"/>
        <v>36</v>
      </c>
      <c r="Q22" s="38">
        <f t="shared" si="5"/>
        <v>36</v>
      </c>
      <c r="R22" s="43"/>
      <c r="S22" s="18">
        <f t="shared" si="6"/>
        <v>7</v>
      </c>
      <c r="T22" s="12">
        <f t="shared" si="7"/>
        <v>28</v>
      </c>
      <c r="U22" s="12">
        <f t="shared" si="8"/>
        <v>1</v>
      </c>
      <c r="V22" s="15">
        <f t="shared" si="9"/>
        <v>136107101128</v>
      </c>
      <c r="W22" s="15">
        <f t="shared" si="10"/>
        <v>125112101112</v>
      </c>
      <c r="X22" s="11">
        <f t="shared" si="21"/>
        <v>19</v>
      </c>
      <c r="AA22" s="11">
        <f t="shared" si="11"/>
        <v>12</v>
      </c>
      <c r="AB22" s="11">
        <f t="shared" si="22"/>
        <v>7</v>
      </c>
      <c r="AD22" s="11">
        <f t="shared" si="12"/>
        <v>21</v>
      </c>
      <c r="AE22" s="11">
        <f t="shared" si="23"/>
        <v>15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</c>
      <c r="AW22" s="11">
        <f t="shared" si="28"/>
        <v>19</v>
      </c>
      <c r="AX22" s="49"/>
      <c r="AZ22" s="11">
        <f t="shared" si="17"/>
        <v>25</v>
      </c>
      <c r="BA22" s="11">
        <f t="shared" si="29"/>
        <v>13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</c>
      <c r="CB22" s="11">
        <f t="shared" si="30"/>
        <v>20</v>
      </c>
      <c r="CJ22" s="12"/>
      <c r="CK22" s="12"/>
      <c r="CL22" s="12">
        <f t="shared" si="19"/>
        <v>7</v>
      </c>
      <c r="CM22" s="48"/>
      <c r="CN22" s="28">
        <f t="shared" si="20"/>
        <v>28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54</v>
      </c>
      <c r="E23" s="50"/>
      <c r="F23" s="34">
        <v>9</v>
      </c>
      <c r="G23" s="35">
        <f t="shared" si="1"/>
        <v>10</v>
      </c>
      <c r="H23" s="34">
        <v>22</v>
      </c>
      <c r="I23" s="35">
        <f t="shared" si="2"/>
        <v>16</v>
      </c>
      <c r="J23" s="34">
        <v>0</v>
      </c>
      <c r="K23" s="36">
        <f t="shared" si="3"/>
        <v>1</v>
      </c>
      <c r="L23" s="51"/>
      <c r="M23" s="52"/>
      <c r="N23" s="53"/>
      <c r="O23" s="53"/>
      <c r="P23" s="37">
        <f t="shared" si="4"/>
        <v>27</v>
      </c>
      <c r="Q23" s="38">
        <f t="shared" si="5"/>
        <v>22</v>
      </c>
      <c r="R23" s="43"/>
      <c r="S23" s="18">
        <f t="shared" si="6"/>
        <v>10</v>
      </c>
      <c r="T23" s="12">
        <f t="shared" si="7"/>
        <v>16</v>
      </c>
      <c r="U23" s="12">
        <f t="shared" si="8"/>
        <v>1</v>
      </c>
      <c r="V23" s="15">
        <f t="shared" si="9"/>
        <v>127110101116</v>
      </c>
      <c r="W23" s="15">
        <f t="shared" si="10"/>
        <v>126108101117</v>
      </c>
      <c r="X23" s="11">
        <f t="shared" si="21"/>
        <v>20</v>
      </c>
      <c r="AA23" s="11">
        <f t="shared" si="11"/>
        <v>12</v>
      </c>
      <c r="AB23" s="11">
        <f t="shared" si="22"/>
        <v>7</v>
      </c>
      <c r="AD23" s="11">
        <f t="shared" si="12"/>
        <v>22</v>
      </c>
      <c r="AE23" s="11">
        <f t="shared" si="23"/>
        <v>16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</c>
      <c r="AW23" s="11">
        <f t="shared" si="28"/>
        <v>19</v>
      </c>
      <c r="AX23" s="49"/>
      <c r="AZ23" s="11">
        <f t="shared" si="17"/>
        <v>26</v>
      </c>
      <c r="BA23" s="11">
        <f t="shared" si="29"/>
        <v>14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</c>
      <c r="CB23" s="11">
        <f t="shared" si="30"/>
        <v>20</v>
      </c>
      <c r="CJ23" s="12"/>
      <c r="CK23" s="12"/>
      <c r="CL23" s="12">
        <f t="shared" si="19"/>
        <v>10</v>
      </c>
      <c r="CM23" s="48"/>
      <c r="CN23" s="28">
        <f t="shared" si="20"/>
        <v>16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50" t="s">
        <v>56</v>
      </c>
      <c r="F24" s="34">
        <v>12</v>
      </c>
      <c r="G24" s="35">
        <f t="shared" si="1"/>
        <v>7</v>
      </c>
      <c r="H24" s="34">
        <v>39</v>
      </c>
      <c r="I24" s="35">
        <f t="shared" si="2"/>
        <v>30</v>
      </c>
      <c r="J24" s="34">
        <v>0</v>
      </c>
      <c r="K24" s="36">
        <f t="shared" si="3"/>
        <v>1</v>
      </c>
      <c r="L24" s="51">
        <v>0</v>
      </c>
      <c r="M24" s="52">
        <f>IF(ISBLANK(L24),"",IF(L24=0,$CL$2,CM24))</f>
        <v>1</v>
      </c>
      <c r="N24" s="53">
        <f>IF(ISNUMBER(M24),IF(ISNUMBER(M24),IF(ISNUMBER(M24),M24+G24+G25+G26+I24+I25+I26+K24+K25+K26,""),""),"")</f>
        <v>109</v>
      </c>
      <c r="O24" s="53">
        <f>IF(ISNUMBER(N24),VLOOKUP(BY24,CA:CB,2,0),"")</f>
        <v>16</v>
      </c>
      <c r="P24" s="37">
        <f t="shared" si="4"/>
        <v>38</v>
      </c>
      <c r="Q24" s="38">
        <f t="shared" si="5"/>
        <v>42</v>
      </c>
      <c r="R24" s="43"/>
      <c r="S24" s="18">
        <f t="shared" si="6"/>
        <v>7</v>
      </c>
      <c r="T24" s="12">
        <f t="shared" si="7"/>
        <v>30</v>
      </c>
      <c r="U24" s="12">
        <f t="shared" si="8"/>
        <v>1</v>
      </c>
      <c r="V24" s="15">
        <f t="shared" si="9"/>
        <v>138107101130</v>
      </c>
      <c r="W24" s="15">
        <f t="shared" si="10"/>
        <v>127105101121</v>
      </c>
      <c r="X24" s="11">
        <f t="shared" si="21"/>
        <v>21</v>
      </c>
      <c r="AA24" s="11">
        <f t="shared" si="11"/>
        <v>12</v>
      </c>
      <c r="AB24" s="11">
        <f t="shared" si="22"/>
        <v>7</v>
      </c>
      <c r="AD24" s="11">
        <f t="shared" si="12"/>
        <v>22</v>
      </c>
      <c r="AE24" s="11">
        <f t="shared" si="23"/>
        <v>16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  <v>109</v>
      </c>
      <c r="AV24" s="11">
        <f t="shared" si="16"/>
      </c>
      <c r="AW24" s="11">
        <f t="shared" si="28"/>
        <v>19</v>
      </c>
      <c r="AX24" s="49">
        <f>IF(ISNUMBER(AU24),VLOOKUP(AU24,AV:AW,2,0),"")</f>
        <v>15</v>
      </c>
      <c r="AZ24" s="11">
        <f t="shared" si="17"/>
        <v>27</v>
      </c>
      <c r="BA24" s="11">
        <f t="shared" si="29"/>
        <v>15</v>
      </c>
      <c r="BR24" s="49">
        <f>N24</f>
        <v>109</v>
      </c>
      <c r="BS24" s="49">
        <f>SUM(G24,G25,G26)</f>
        <v>22</v>
      </c>
      <c r="BT24" s="46">
        <f>SUM(J24,J25,J26)</f>
        <v>0</v>
      </c>
      <c r="BU24" s="46">
        <f>M24</f>
        <v>1</v>
      </c>
      <c r="BV24" s="46" t="e">
        <f>"#REF!"</f>
        <v>#REF!</v>
      </c>
      <c r="BW24" s="46">
        <f>SUM(I24,I25,I26)</f>
        <v>83</v>
      </c>
      <c r="BX24" s="46" t="e">
        <f>"#REF!"</f>
        <v>#REF!</v>
      </c>
      <c r="BY24" s="47">
        <f>IF(ISNUMBER(N24),CONCATENATE(BR24+100,BS24+100,BT24+100,BU24+100,BW24+100)+0,"")</f>
        <v>209122100101183</v>
      </c>
      <c r="BZ24" s="47">
        <f>IF(ISNUMBER(SMALL(BY:BY,ROW()-2)),SMALL(BY:BY,ROW()-2),"")</f>
      </c>
      <c r="CA24" s="15">
        <f t="shared" si="18"/>
      </c>
      <c r="CB24" s="11">
        <f t="shared" si="30"/>
        <v>20</v>
      </c>
      <c r="CJ24" s="12"/>
      <c r="CK24" s="12"/>
      <c r="CL24" s="12">
        <f t="shared" si="19"/>
        <v>7</v>
      </c>
      <c r="CM24" s="55" t="str">
        <f>VLOOKUP(L24,AJ:AK,2,0)</f>
        <v> </v>
      </c>
      <c r="CN24" s="28">
        <f t="shared" si="20"/>
        <v>30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50"/>
      <c r="F25" s="34">
        <v>11</v>
      </c>
      <c r="G25" s="35">
        <f t="shared" si="1"/>
        <v>8</v>
      </c>
      <c r="H25" s="34">
        <v>33</v>
      </c>
      <c r="I25" s="35">
        <f t="shared" si="2"/>
        <v>27</v>
      </c>
      <c r="J25" s="34">
        <v>0</v>
      </c>
      <c r="K25" s="36">
        <f t="shared" si="3"/>
        <v>1</v>
      </c>
      <c r="L25" s="51"/>
      <c r="M25" s="52"/>
      <c r="N25" s="53"/>
      <c r="O25" s="53"/>
      <c r="P25" s="37">
        <f t="shared" si="4"/>
        <v>36</v>
      </c>
      <c r="Q25" s="38">
        <f t="shared" si="5"/>
        <v>37</v>
      </c>
      <c r="R25" s="43"/>
      <c r="S25" s="18">
        <f t="shared" si="6"/>
        <v>8</v>
      </c>
      <c r="T25" s="12">
        <f t="shared" si="7"/>
        <v>27</v>
      </c>
      <c r="U25" s="12">
        <f t="shared" si="8"/>
        <v>1</v>
      </c>
      <c r="V25" s="15">
        <f t="shared" si="9"/>
        <v>136108101127</v>
      </c>
      <c r="W25" s="15">
        <f t="shared" si="10"/>
        <v>127110101116</v>
      </c>
      <c r="X25" s="11">
        <f t="shared" si="21"/>
        <v>22</v>
      </c>
      <c r="AA25" s="11">
        <f t="shared" si="11"/>
        <v>12</v>
      </c>
      <c r="AB25" s="11">
        <f t="shared" si="22"/>
        <v>7</v>
      </c>
      <c r="AD25" s="11">
        <f t="shared" si="12"/>
        <v>22</v>
      </c>
      <c r="AE25" s="11">
        <f t="shared" si="23"/>
        <v>16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</c>
      <c r="AW25" s="11">
        <f t="shared" si="28"/>
        <v>19</v>
      </c>
      <c r="AX25" s="49"/>
      <c r="AZ25" s="11">
        <f t="shared" si="17"/>
        <v>27</v>
      </c>
      <c r="BA25" s="11">
        <f t="shared" si="29"/>
        <v>15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</c>
      <c r="CB25" s="11">
        <f t="shared" si="30"/>
        <v>20</v>
      </c>
      <c r="CH25" s="29"/>
      <c r="CJ25" s="12"/>
      <c r="CK25" s="12"/>
      <c r="CL25" s="12">
        <f t="shared" si="19"/>
        <v>8</v>
      </c>
      <c r="CM25" s="55"/>
      <c r="CN25" s="28">
        <f t="shared" si="20"/>
        <v>27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50"/>
      <c r="F26" s="34">
        <v>12</v>
      </c>
      <c r="G26" s="35">
        <f t="shared" si="1"/>
        <v>7</v>
      </c>
      <c r="H26" s="34">
        <v>32</v>
      </c>
      <c r="I26" s="35">
        <f t="shared" si="2"/>
        <v>26</v>
      </c>
      <c r="J26" s="34">
        <v>0</v>
      </c>
      <c r="K26" s="36">
        <f t="shared" si="3"/>
        <v>1</v>
      </c>
      <c r="L26" s="51"/>
      <c r="M26" s="52"/>
      <c r="N26" s="53"/>
      <c r="O26" s="53"/>
      <c r="P26" s="37">
        <f t="shared" si="4"/>
        <v>34</v>
      </c>
      <c r="Q26" s="38">
        <f t="shared" si="5"/>
        <v>34</v>
      </c>
      <c r="R26" s="43"/>
      <c r="S26" s="18">
        <f t="shared" si="6"/>
        <v>7</v>
      </c>
      <c r="T26" s="12">
        <f t="shared" si="7"/>
        <v>26</v>
      </c>
      <c r="U26" s="12">
        <f t="shared" si="8"/>
        <v>1</v>
      </c>
      <c r="V26" s="15">
        <f t="shared" si="9"/>
        <v>134107101126</v>
      </c>
      <c r="W26" s="15">
        <f t="shared" si="10"/>
        <v>127110101116</v>
      </c>
      <c r="X26" s="11">
        <f t="shared" si="21"/>
        <v>22</v>
      </c>
      <c r="AA26" s="11">
        <f t="shared" si="11"/>
        <v>12</v>
      </c>
      <c r="AB26" s="11">
        <f t="shared" si="22"/>
        <v>7</v>
      </c>
      <c r="AD26" s="11">
        <f t="shared" si="12"/>
        <v>23</v>
      </c>
      <c r="AE26" s="11">
        <f t="shared" si="23"/>
        <v>17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</c>
      <c r="AW26" s="11">
        <f t="shared" si="28"/>
        <v>19</v>
      </c>
      <c r="AX26" s="49"/>
      <c r="AZ26" s="11">
        <f t="shared" si="17"/>
        <v>27</v>
      </c>
      <c r="BA26" s="11">
        <f t="shared" si="29"/>
        <v>15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</c>
      <c r="CB26" s="11">
        <f t="shared" si="30"/>
        <v>20</v>
      </c>
      <c r="CH26" s="29"/>
      <c r="CJ26" s="12"/>
      <c r="CK26" s="12"/>
      <c r="CL26" s="12">
        <f t="shared" si="19"/>
        <v>7</v>
      </c>
      <c r="CM26" s="55"/>
      <c r="CN26" s="28">
        <f t="shared" si="20"/>
        <v>26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50" t="s">
        <v>60</v>
      </c>
      <c r="F27" s="34">
        <v>17</v>
      </c>
      <c r="G27" s="35">
        <f t="shared" si="1"/>
        <v>2</v>
      </c>
      <c r="H27" s="34">
        <v>24</v>
      </c>
      <c r="I27" s="35">
        <f t="shared" si="2"/>
        <v>18</v>
      </c>
      <c r="J27" s="34">
        <v>0</v>
      </c>
      <c r="K27" s="36">
        <f t="shared" si="3"/>
        <v>1</v>
      </c>
      <c r="L27" s="51">
        <v>0</v>
      </c>
      <c r="M27" s="52">
        <f>IF(ISBLANK(L27),"",IF(L27=0,$CL$2,CM27))</f>
        <v>1</v>
      </c>
      <c r="N27" s="53">
        <f>IF(ISNUMBER(M27),IF(ISNUMBER(M27),IF(ISNUMBER(M27),M27+G27+G28+G29+I27+I28+I29+K27+K28+K29,""),""),"")</f>
        <v>96</v>
      </c>
      <c r="O27" s="53">
        <f>IF(ISNUMBER(N27),VLOOKUP(BY27,CA:CB,2,0),"")</f>
        <v>11</v>
      </c>
      <c r="P27" s="37">
        <f t="shared" si="4"/>
        <v>21</v>
      </c>
      <c r="Q27" s="38">
        <f t="shared" si="5"/>
        <v>14</v>
      </c>
      <c r="R27" s="43"/>
      <c r="S27" s="18">
        <f t="shared" si="6"/>
        <v>2</v>
      </c>
      <c r="T27" s="12">
        <f t="shared" si="7"/>
        <v>18</v>
      </c>
      <c r="U27" s="12">
        <f t="shared" si="8"/>
        <v>1</v>
      </c>
      <c r="V27" s="15">
        <f t="shared" si="9"/>
        <v>121102101118</v>
      </c>
      <c r="W27" s="15">
        <f t="shared" si="10"/>
        <v>127111101115</v>
      </c>
      <c r="X27" s="11">
        <f t="shared" si="21"/>
        <v>23</v>
      </c>
      <c r="AA27" s="11">
        <f t="shared" si="11"/>
        <v>12</v>
      </c>
      <c r="AB27" s="11">
        <f t="shared" si="22"/>
        <v>7</v>
      </c>
      <c r="AD27" s="11">
        <f t="shared" si="12"/>
        <v>24</v>
      </c>
      <c r="AE27" s="11">
        <f t="shared" si="23"/>
        <v>18</v>
      </c>
      <c r="AG27" s="11">
        <f t="shared" si="13"/>
        <v>0</v>
      </c>
      <c r="AH27" s="11">
        <f t="shared" si="24"/>
        <v>1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  <v>96</v>
      </c>
      <c r="AV27" s="11">
        <f t="shared" si="16"/>
      </c>
      <c r="AW27" s="11">
        <f t="shared" si="28"/>
        <v>19</v>
      </c>
      <c r="AX27" s="49">
        <f>IF(ISNUMBER(AU27),VLOOKUP(AU27,AV:AW,2,0),"")</f>
        <v>11</v>
      </c>
      <c r="AZ27" s="11">
        <f t="shared" si="17"/>
        <v>27</v>
      </c>
      <c r="BA27" s="11">
        <f t="shared" si="29"/>
        <v>15</v>
      </c>
      <c r="BR27" s="49">
        <f>N27</f>
        <v>96</v>
      </c>
      <c r="BS27" s="49">
        <f>SUM(G27,G28,G29)</f>
        <v>15</v>
      </c>
      <c r="BT27" s="46">
        <f>SUM(J27,J28,J29)</f>
        <v>0</v>
      </c>
      <c r="BU27" s="46">
        <f>M27</f>
        <v>1</v>
      </c>
      <c r="BV27" s="46" t="e">
        <f>"#REF!"</f>
        <v>#REF!</v>
      </c>
      <c r="BW27" s="46">
        <f>SUM(I27,I28,I29)</f>
        <v>77</v>
      </c>
      <c r="BX27" s="46" t="e">
        <f>"#REF!"</f>
        <v>#REF!</v>
      </c>
      <c r="BY27" s="47">
        <f>IF(ISNUMBER(N27),CONCATENATE(BR27+100,BS27+100,BT27+100,BU27+100,BW27+100)+0,"")</f>
        <v>196115100101177</v>
      </c>
      <c r="BZ27" s="47">
        <f>IF(ISNUMBER(SMALL(BY:BY,ROW()-2)),SMALL(BY:BY,ROW()-2),"")</f>
      </c>
      <c r="CA27" s="15">
        <f t="shared" si="18"/>
      </c>
      <c r="CB27" s="11">
        <f t="shared" si="30"/>
        <v>20</v>
      </c>
      <c r="CH27" s="44"/>
      <c r="CJ27" s="12"/>
      <c r="CK27" s="12"/>
      <c r="CL27" s="12">
        <f t="shared" si="19"/>
        <v>2</v>
      </c>
      <c r="CM27" s="48" t="str">
        <f>VLOOKUP(L27,AJ:AK,2,0)</f>
        <v> </v>
      </c>
      <c r="CN27" s="28">
        <f t="shared" si="20"/>
        <v>18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61</v>
      </c>
      <c r="E28" s="50"/>
      <c r="F28" s="34">
        <v>12</v>
      </c>
      <c r="G28" s="35">
        <f t="shared" si="1"/>
        <v>7</v>
      </c>
      <c r="H28" s="34">
        <v>41</v>
      </c>
      <c r="I28" s="35">
        <f t="shared" si="2"/>
        <v>32</v>
      </c>
      <c r="J28" s="34">
        <v>0</v>
      </c>
      <c r="K28" s="36">
        <f t="shared" si="3"/>
        <v>1</v>
      </c>
      <c r="L28" s="51"/>
      <c r="M28" s="52"/>
      <c r="N28" s="53"/>
      <c r="O28" s="53"/>
      <c r="P28" s="37">
        <f t="shared" si="4"/>
        <v>40</v>
      </c>
      <c r="Q28" s="38">
        <f t="shared" si="5"/>
        <v>45</v>
      </c>
      <c r="R28" s="43"/>
      <c r="S28" s="18">
        <f t="shared" si="6"/>
        <v>7</v>
      </c>
      <c r="T28" s="12">
        <f t="shared" si="7"/>
        <v>32</v>
      </c>
      <c r="U28" s="12">
        <f t="shared" si="8"/>
        <v>1</v>
      </c>
      <c r="V28" s="15">
        <f t="shared" si="9"/>
        <v>140107101132</v>
      </c>
      <c r="W28" s="15">
        <f t="shared" si="10"/>
        <v>128111101116</v>
      </c>
      <c r="X28" s="11">
        <f t="shared" si="21"/>
        <v>24</v>
      </c>
      <c r="AA28" s="11">
        <f t="shared" si="11"/>
        <v>12</v>
      </c>
      <c r="AB28" s="11">
        <f t="shared" si="22"/>
        <v>7</v>
      </c>
      <c r="AD28" s="11">
        <f t="shared" si="12"/>
        <v>25</v>
      </c>
      <c r="AE28" s="11">
        <f t="shared" si="23"/>
        <v>19</v>
      </c>
      <c r="AG28" s="11">
        <f t="shared" si="13"/>
        <v>0</v>
      </c>
      <c r="AH28" s="11">
        <f t="shared" si="24"/>
        <v>1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</c>
      <c r="AW28" s="11">
        <f t="shared" si="28"/>
        <v>19</v>
      </c>
      <c r="AX28" s="49"/>
      <c r="AZ28" s="11">
        <f t="shared" si="17"/>
        <v>28</v>
      </c>
      <c r="BA28" s="11">
        <f t="shared" si="29"/>
        <v>16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</c>
      <c r="CB28" s="11">
        <f t="shared" si="30"/>
        <v>20</v>
      </c>
      <c r="CJ28" s="12"/>
      <c r="CK28" s="12"/>
      <c r="CL28" s="12">
        <f t="shared" si="19"/>
        <v>7</v>
      </c>
      <c r="CM28" s="48"/>
      <c r="CN28" s="28">
        <f t="shared" si="20"/>
        <v>32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62</v>
      </c>
      <c r="E29" s="50"/>
      <c r="F29" s="34">
        <v>13</v>
      </c>
      <c r="G29" s="35">
        <f t="shared" si="1"/>
        <v>6</v>
      </c>
      <c r="H29" s="34">
        <v>33</v>
      </c>
      <c r="I29" s="35">
        <f t="shared" si="2"/>
        <v>27</v>
      </c>
      <c r="J29" s="34">
        <v>0</v>
      </c>
      <c r="K29" s="36">
        <f t="shared" si="3"/>
        <v>1</v>
      </c>
      <c r="L29" s="51"/>
      <c r="M29" s="52"/>
      <c r="N29" s="53"/>
      <c r="O29" s="53"/>
      <c r="P29" s="37">
        <f t="shared" si="4"/>
        <v>34</v>
      </c>
      <c r="Q29" s="38">
        <f t="shared" si="5"/>
        <v>33</v>
      </c>
      <c r="R29" s="43"/>
      <c r="S29" s="18">
        <f t="shared" si="6"/>
        <v>6</v>
      </c>
      <c r="T29" s="12">
        <f t="shared" si="7"/>
        <v>27</v>
      </c>
      <c r="U29" s="12">
        <f t="shared" si="8"/>
        <v>1</v>
      </c>
      <c r="V29" s="15">
        <f t="shared" si="9"/>
        <v>134106101127</v>
      </c>
      <c r="W29" s="15">
        <f t="shared" si="10"/>
        <v>130110101119</v>
      </c>
      <c r="X29" s="11">
        <f t="shared" si="21"/>
        <v>25</v>
      </c>
      <c r="AA29" s="11">
        <f t="shared" si="11"/>
        <v>12</v>
      </c>
      <c r="AB29" s="11">
        <f t="shared" si="22"/>
        <v>7</v>
      </c>
      <c r="AD29" s="11">
        <f t="shared" si="12"/>
        <v>26</v>
      </c>
      <c r="AE29" s="11">
        <f t="shared" si="23"/>
        <v>20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19</v>
      </c>
      <c r="AX29" s="49"/>
      <c r="AZ29" s="11">
        <f t="shared" si="17"/>
        <v>30</v>
      </c>
      <c r="BA29" s="11">
        <f t="shared" si="29"/>
        <v>17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20</v>
      </c>
      <c r="CJ29" s="12"/>
      <c r="CK29" s="12"/>
      <c r="CL29" s="12">
        <f t="shared" si="19"/>
        <v>6</v>
      </c>
      <c r="CM29" s="48"/>
      <c r="CN29" s="28">
        <f t="shared" si="20"/>
        <v>27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50" t="s">
        <v>64</v>
      </c>
      <c r="F30" s="34">
        <v>14</v>
      </c>
      <c r="G30" s="35">
        <f t="shared" si="1"/>
        <v>5</v>
      </c>
      <c r="H30" s="34">
        <v>52</v>
      </c>
      <c r="I30" s="35">
        <f t="shared" si="2"/>
        <v>39</v>
      </c>
      <c r="J30" s="34">
        <v>0</v>
      </c>
      <c r="K30" s="36">
        <f t="shared" si="3"/>
        <v>1</v>
      </c>
      <c r="L30" s="51">
        <v>0</v>
      </c>
      <c r="M30" s="52">
        <f>IF(ISBLANK(L30),"",IF(L30=0,$CL$2,CM30))</f>
        <v>1</v>
      </c>
      <c r="N30" s="53">
        <f>IF(ISNUMBER(M30),IF(ISNUMBER(M30),IF(ISNUMBER(M30),M30+G30+G31+G32+I30+I31+I32+K30+K31+K32,""),""),"")</f>
        <v>116</v>
      </c>
      <c r="O30" s="53">
        <f>IF(ISNUMBER(N30),VLOOKUP(BY30,CA:CB,2,0),"")</f>
        <v>17</v>
      </c>
      <c r="P30" s="37">
        <f t="shared" si="4"/>
        <v>45</v>
      </c>
      <c r="Q30" s="38">
        <f t="shared" si="5"/>
        <v>49</v>
      </c>
      <c r="R30" s="43"/>
      <c r="S30" s="18">
        <f t="shared" si="6"/>
        <v>5</v>
      </c>
      <c r="T30" s="12">
        <f t="shared" si="7"/>
        <v>39</v>
      </c>
      <c r="U30" s="12">
        <f t="shared" si="8"/>
        <v>1</v>
      </c>
      <c r="V30" s="15">
        <f t="shared" si="9"/>
        <v>145105101139</v>
      </c>
      <c r="W30" s="15">
        <f t="shared" si="10"/>
        <v>131106101124</v>
      </c>
      <c r="X30" s="11">
        <f t="shared" si="21"/>
        <v>26</v>
      </c>
      <c r="AA30" s="11">
        <f t="shared" si="11"/>
        <v>12</v>
      </c>
      <c r="AB30" s="11">
        <f t="shared" si="22"/>
        <v>7</v>
      </c>
      <c r="AD30" s="11">
        <f t="shared" si="12"/>
        <v>27</v>
      </c>
      <c r="AE30" s="11">
        <f t="shared" si="23"/>
        <v>21</v>
      </c>
      <c r="AG30" s="11">
        <f t="shared" si="13"/>
        <v>0</v>
      </c>
      <c r="AH30" s="11">
        <f t="shared" si="24"/>
        <v>1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  <v>116</v>
      </c>
      <c r="AV30" s="11">
        <f t="shared" si="16"/>
      </c>
      <c r="AW30" s="11">
        <f t="shared" si="28"/>
        <v>19</v>
      </c>
      <c r="AX30" s="49">
        <f>IF(ISNUMBER(AU30),VLOOKUP(AU30,AV:AW,2,0),"")</f>
        <v>16</v>
      </c>
      <c r="AZ30" s="11">
        <f t="shared" si="17"/>
        <v>31</v>
      </c>
      <c r="BA30" s="11">
        <f t="shared" si="29"/>
        <v>18</v>
      </c>
      <c r="BR30" s="49">
        <f>N30</f>
        <v>116</v>
      </c>
      <c r="BS30" s="49">
        <f>SUM(G30,G31,G32)</f>
        <v>21</v>
      </c>
      <c r="BT30" s="46">
        <f>SUM(J30,J31,J32)</f>
        <v>0</v>
      </c>
      <c r="BU30" s="46">
        <f>M30</f>
        <v>1</v>
      </c>
      <c r="BV30" s="46" t="e">
        <f>"#REF!"</f>
        <v>#REF!</v>
      </c>
      <c r="BW30" s="46">
        <f>SUM(I30,I31,I32)</f>
        <v>91</v>
      </c>
      <c r="BX30" s="46" t="e">
        <f>"#REF!"</f>
        <v>#REF!</v>
      </c>
      <c r="BY30" s="47">
        <f>IF(ISNUMBER(N30),CONCATENATE(BR30+100,BS30+100,BT30+100,BU30+100,BW30+100)+0,"")</f>
        <v>216121100101191</v>
      </c>
      <c r="BZ30" s="47">
        <f>IF(ISNUMBER(SMALL(BY:BY,ROW()-2)),SMALL(BY:BY,ROW()-2),"")</f>
      </c>
      <c r="CA30" s="15">
        <f t="shared" si="18"/>
      </c>
      <c r="CB30" s="11">
        <f t="shared" si="30"/>
        <v>20</v>
      </c>
      <c r="CJ30" s="12"/>
      <c r="CK30" s="12"/>
      <c r="CL30" s="12">
        <f t="shared" si="19"/>
        <v>5</v>
      </c>
      <c r="CM30" s="55" t="str">
        <f>VLOOKUP(L30,AJ:AK,2,0)</f>
        <v> </v>
      </c>
      <c r="CN30" s="28">
        <f t="shared" si="20"/>
        <v>39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65</v>
      </c>
      <c r="E31" s="50"/>
      <c r="F31" s="34">
        <v>7</v>
      </c>
      <c r="G31" s="35">
        <f t="shared" si="1"/>
        <v>12</v>
      </c>
      <c r="H31" s="34">
        <v>58</v>
      </c>
      <c r="I31" s="35">
        <f t="shared" si="2"/>
        <v>40</v>
      </c>
      <c r="J31" s="34">
        <v>0</v>
      </c>
      <c r="K31" s="36">
        <f t="shared" si="3"/>
        <v>1</v>
      </c>
      <c r="L31" s="51"/>
      <c r="M31" s="52"/>
      <c r="N31" s="53"/>
      <c r="O31" s="53"/>
      <c r="P31" s="37">
        <f t="shared" si="4"/>
        <v>53</v>
      </c>
      <c r="Q31" s="38">
        <f t="shared" si="5"/>
        <v>54</v>
      </c>
      <c r="R31" s="43"/>
      <c r="S31" s="18">
        <f t="shared" si="6"/>
        <v>12</v>
      </c>
      <c r="T31" s="12">
        <f t="shared" si="7"/>
        <v>40</v>
      </c>
      <c r="U31" s="12">
        <f t="shared" si="8"/>
        <v>1</v>
      </c>
      <c r="V31" s="15">
        <f t="shared" si="9"/>
        <v>153112101140</v>
      </c>
      <c r="W31" s="15">
        <f t="shared" si="10"/>
        <v>131107101123</v>
      </c>
      <c r="X31" s="11">
        <f t="shared" si="21"/>
        <v>27</v>
      </c>
      <c r="AA31" s="11">
        <f t="shared" si="11"/>
        <v>12</v>
      </c>
      <c r="AB31" s="11">
        <f t="shared" si="22"/>
        <v>7</v>
      </c>
      <c r="AD31" s="11">
        <f t="shared" si="12"/>
        <v>28</v>
      </c>
      <c r="AE31" s="11">
        <f t="shared" si="23"/>
        <v>22</v>
      </c>
      <c r="AG31" s="11">
        <f t="shared" si="13"/>
        <v>0</v>
      </c>
      <c r="AH31" s="11">
        <f t="shared" si="24"/>
        <v>1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19</v>
      </c>
      <c r="AX31" s="49"/>
      <c r="AZ31" s="11">
        <f t="shared" si="17"/>
        <v>31</v>
      </c>
      <c r="BA31" s="11">
        <f t="shared" si="29"/>
        <v>18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20</v>
      </c>
      <c r="CJ31" s="12"/>
      <c r="CK31" s="12"/>
      <c r="CL31" s="12">
        <f t="shared" si="19"/>
        <v>12</v>
      </c>
      <c r="CM31" s="55"/>
      <c r="CN31" s="28">
        <f t="shared" si="20"/>
        <v>40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66</v>
      </c>
      <c r="E32" s="50"/>
      <c r="F32" s="34">
        <v>15</v>
      </c>
      <c r="G32" s="35">
        <f t="shared" si="1"/>
        <v>4</v>
      </c>
      <c r="H32" s="34">
        <v>18</v>
      </c>
      <c r="I32" s="35">
        <f t="shared" si="2"/>
        <v>12</v>
      </c>
      <c r="J32" s="34">
        <v>0</v>
      </c>
      <c r="K32" s="36">
        <f t="shared" si="3"/>
        <v>1</v>
      </c>
      <c r="L32" s="51"/>
      <c r="M32" s="52"/>
      <c r="N32" s="53"/>
      <c r="O32" s="53"/>
      <c r="P32" s="37">
        <f t="shared" si="4"/>
        <v>17</v>
      </c>
      <c r="Q32" s="38">
        <f t="shared" si="5"/>
        <v>11</v>
      </c>
      <c r="R32" s="43"/>
      <c r="S32" s="18">
        <f t="shared" si="6"/>
        <v>4</v>
      </c>
      <c r="T32" s="12">
        <f t="shared" si="7"/>
        <v>12</v>
      </c>
      <c r="U32" s="12">
        <f t="shared" si="8"/>
        <v>1</v>
      </c>
      <c r="V32" s="15">
        <f t="shared" si="9"/>
        <v>117104101112</v>
      </c>
      <c r="W32" s="15">
        <f t="shared" si="10"/>
        <v>131110101120</v>
      </c>
      <c r="X32" s="11">
        <f t="shared" si="21"/>
        <v>28</v>
      </c>
      <c r="AA32" s="11">
        <f t="shared" si="11"/>
        <v>12</v>
      </c>
      <c r="AB32" s="11">
        <f t="shared" si="22"/>
        <v>7</v>
      </c>
      <c r="AD32" s="11">
        <f t="shared" si="12"/>
        <v>28</v>
      </c>
      <c r="AE32" s="11">
        <f t="shared" si="23"/>
        <v>22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19</v>
      </c>
      <c r="AX32" s="49"/>
      <c r="AZ32" s="11">
        <f t="shared" si="17"/>
        <v>31</v>
      </c>
      <c r="BA32" s="11">
        <f t="shared" si="29"/>
        <v>18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20</v>
      </c>
      <c r="CJ32" s="12"/>
      <c r="CK32" s="12"/>
      <c r="CL32" s="12">
        <f t="shared" si="19"/>
        <v>4</v>
      </c>
      <c r="CM32" s="55"/>
      <c r="CN32" s="28">
        <f t="shared" si="20"/>
        <v>12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50" t="s">
        <v>78</v>
      </c>
      <c r="F33" s="34">
        <v>13</v>
      </c>
      <c r="G33" s="35">
        <f t="shared" si="1"/>
        <v>6</v>
      </c>
      <c r="H33" s="34">
        <v>8</v>
      </c>
      <c r="I33" s="35">
        <f t="shared" si="2"/>
        <v>6</v>
      </c>
      <c r="J33" s="34">
        <v>0</v>
      </c>
      <c r="K33" s="36">
        <f t="shared" si="3"/>
        <v>1</v>
      </c>
      <c r="L33" s="51">
        <v>0</v>
      </c>
      <c r="M33" s="52">
        <f>IF(ISBLANK(L33),"",IF(L33=0,$CL$2,CM33))</f>
        <v>1</v>
      </c>
      <c r="N33" s="53">
        <f>IF(ISNUMBER(M33),IF(ISNUMBER(M33),IF(ISNUMBER(M33),M33+G33+G34+G35+I33+I34+I35+K33+K34+K35,""),""),"")</f>
        <v>59</v>
      </c>
      <c r="O33" s="53">
        <f>IF(ISNUMBER(N33),VLOOKUP(BY33,CA:CB,2,0),"")</f>
        <v>3</v>
      </c>
      <c r="P33" s="37">
        <f t="shared" si="4"/>
        <v>13</v>
      </c>
      <c r="Q33" s="38">
        <f t="shared" si="5"/>
        <v>5</v>
      </c>
      <c r="R33" s="43"/>
      <c r="S33" s="18">
        <f t="shared" si="6"/>
        <v>6</v>
      </c>
      <c r="T33" s="12">
        <f t="shared" si="7"/>
        <v>6</v>
      </c>
      <c r="U33" s="12">
        <f t="shared" si="8"/>
        <v>1</v>
      </c>
      <c r="V33" s="15">
        <f t="shared" si="9"/>
        <v>113106101106</v>
      </c>
      <c r="W33" s="15">
        <f t="shared" si="10"/>
        <v>132109101122</v>
      </c>
      <c r="X33" s="11">
        <f t="shared" si="21"/>
        <v>29</v>
      </c>
      <c r="AA33" s="11">
        <f t="shared" si="11"/>
        <v>12</v>
      </c>
      <c r="AB33" s="11">
        <f t="shared" si="22"/>
        <v>7</v>
      </c>
      <c r="AD33" s="11">
        <f t="shared" si="12"/>
        <v>29</v>
      </c>
      <c r="AE33" s="11">
        <f t="shared" si="23"/>
        <v>23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  <v>59</v>
      </c>
      <c r="AV33" s="11">
        <f t="shared" si="16"/>
      </c>
      <c r="AW33" s="11">
        <f t="shared" si="28"/>
        <v>19</v>
      </c>
      <c r="AX33" s="49">
        <f>IF(ISNUMBER(AU33),VLOOKUP(AU33,AV:AW,2,0),"")</f>
        <v>3</v>
      </c>
      <c r="AZ33" s="11">
        <f t="shared" si="17"/>
        <v>32</v>
      </c>
      <c r="BA33" s="11">
        <f t="shared" si="29"/>
        <v>19</v>
      </c>
      <c r="BR33" s="49">
        <f>N33</f>
        <v>59</v>
      </c>
      <c r="BS33" s="49">
        <f>SUM(G33,G34,G35)</f>
        <v>25</v>
      </c>
      <c r="BT33" s="46">
        <f>SUM(J33,J34,J35)</f>
        <v>0</v>
      </c>
      <c r="BU33" s="46">
        <f>M33</f>
        <v>1</v>
      </c>
      <c r="BV33" s="46" t="e">
        <f>"#REF!"</f>
        <v>#REF!</v>
      </c>
      <c r="BW33" s="46">
        <f>SUM(I33,I34,I35)</f>
        <v>30</v>
      </c>
      <c r="BX33" s="46" t="e">
        <f>"#REF!"</f>
        <v>#REF!</v>
      </c>
      <c r="BY33" s="47">
        <f>IF(ISNUMBER(N33),CONCATENATE(BR33+100,BS33+100,BT33+100,BU33+100,BW33+100)+0,"")</f>
        <v>159125100101130</v>
      </c>
      <c r="BZ33" s="47">
        <f>IF(ISNUMBER(SMALL(BY:BY,ROW()-2)),SMALL(BY:BY,ROW()-2),"")</f>
      </c>
      <c r="CA33" s="15">
        <f t="shared" si="18"/>
      </c>
      <c r="CB33" s="11">
        <f t="shared" si="30"/>
        <v>20</v>
      </c>
      <c r="CJ33" s="12"/>
      <c r="CK33" s="12"/>
      <c r="CL33" s="12">
        <f t="shared" si="19"/>
        <v>6</v>
      </c>
      <c r="CM33" s="48" t="str">
        <f>VLOOKUP(L33,AJ:AK,2,0)</f>
        <v> </v>
      </c>
      <c r="CN33" s="28">
        <f t="shared" si="20"/>
        <v>6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50"/>
      <c r="F34" s="34">
        <v>11</v>
      </c>
      <c r="G34" s="35">
        <f t="shared" si="1"/>
        <v>8</v>
      </c>
      <c r="H34" s="34">
        <v>10</v>
      </c>
      <c r="I34" s="35">
        <f t="shared" si="2"/>
        <v>8</v>
      </c>
      <c r="J34" s="34">
        <v>0</v>
      </c>
      <c r="K34" s="36">
        <f t="shared" si="3"/>
        <v>1</v>
      </c>
      <c r="L34" s="51"/>
      <c r="M34" s="52"/>
      <c r="N34" s="53"/>
      <c r="O34" s="53"/>
      <c r="P34" s="37">
        <f t="shared" si="4"/>
        <v>17</v>
      </c>
      <c r="Q34" s="38">
        <f t="shared" si="5"/>
        <v>12</v>
      </c>
      <c r="R34" s="43"/>
      <c r="S34" s="18">
        <f t="shared" si="6"/>
        <v>8</v>
      </c>
      <c r="T34" s="12">
        <f t="shared" si="7"/>
        <v>8</v>
      </c>
      <c r="U34" s="12">
        <f t="shared" si="8"/>
        <v>1</v>
      </c>
      <c r="V34" s="15">
        <f t="shared" si="9"/>
        <v>117108101108</v>
      </c>
      <c r="W34" s="15">
        <f t="shared" si="10"/>
        <v>132109101122</v>
      </c>
      <c r="X34" s="11">
        <f t="shared" si="21"/>
        <v>29</v>
      </c>
      <c r="AA34" s="11">
        <f t="shared" si="11"/>
        <v>11</v>
      </c>
      <c r="AB34" s="11">
        <f t="shared" si="22"/>
        <v>8</v>
      </c>
      <c r="AD34" s="11">
        <f t="shared" si="12"/>
        <v>29</v>
      </c>
      <c r="AE34" s="11">
        <f t="shared" si="23"/>
        <v>23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19</v>
      </c>
      <c r="AX34" s="49"/>
      <c r="AZ34" s="11">
        <f t="shared" si="17"/>
        <v>32</v>
      </c>
      <c r="BA34" s="11">
        <f t="shared" si="29"/>
        <v>19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20</v>
      </c>
      <c r="CJ34" s="12"/>
      <c r="CK34" s="12"/>
      <c r="CL34" s="12">
        <f t="shared" si="19"/>
        <v>8</v>
      </c>
      <c r="CM34" s="48"/>
      <c r="CN34" s="28">
        <f t="shared" si="20"/>
        <v>8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50"/>
      <c r="F35" s="34">
        <v>8</v>
      </c>
      <c r="G35" s="35">
        <f t="shared" si="1"/>
        <v>11</v>
      </c>
      <c r="H35" s="34">
        <v>22</v>
      </c>
      <c r="I35" s="35">
        <f t="shared" si="2"/>
        <v>16</v>
      </c>
      <c r="J35" s="34">
        <v>0</v>
      </c>
      <c r="K35" s="36">
        <f t="shared" si="3"/>
        <v>1</v>
      </c>
      <c r="L35" s="51"/>
      <c r="M35" s="52"/>
      <c r="N35" s="53"/>
      <c r="O35" s="53"/>
      <c r="P35" s="37">
        <f t="shared" si="4"/>
        <v>28</v>
      </c>
      <c r="Q35" s="38">
        <f t="shared" si="5"/>
        <v>24</v>
      </c>
      <c r="R35" s="43"/>
      <c r="S35" s="18">
        <f t="shared" si="6"/>
        <v>11</v>
      </c>
      <c r="T35" s="12">
        <f t="shared" si="7"/>
        <v>16</v>
      </c>
      <c r="U35" s="12">
        <f t="shared" si="8"/>
        <v>1</v>
      </c>
      <c r="V35" s="15">
        <f t="shared" si="9"/>
        <v>128111101116</v>
      </c>
      <c r="W35" s="15">
        <f t="shared" si="10"/>
        <v>133105101127</v>
      </c>
      <c r="X35" s="11">
        <f t="shared" si="21"/>
        <v>30</v>
      </c>
      <c r="AA35" s="11">
        <f t="shared" si="11"/>
        <v>11</v>
      </c>
      <c r="AB35" s="11">
        <f t="shared" si="22"/>
        <v>8</v>
      </c>
      <c r="AD35" s="11">
        <f t="shared" si="12"/>
        <v>29</v>
      </c>
      <c r="AE35" s="11">
        <f t="shared" si="23"/>
        <v>23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19</v>
      </c>
      <c r="AX35" s="49"/>
      <c r="AZ35" s="11">
        <f t="shared" si="17"/>
        <v>33</v>
      </c>
      <c r="BA35" s="11">
        <f t="shared" si="29"/>
        <v>20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20</v>
      </c>
      <c r="CJ35" s="12"/>
      <c r="CK35" s="12"/>
      <c r="CL35" s="12">
        <f t="shared" si="19"/>
        <v>11</v>
      </c>
      <c r="CM35" s="48"/>
      <c r="CN35" s="28">
        <f t="shared" si="20"/>
        <v>16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70</v>
      </c>
      <c r="E36" s="50" t="s">
        <v>73</v>
      </c>
      <c r="F36" s="34">
        <v>8</v>
      </c>
      <c r="G36" s="35">
        <f t="shared" si="1"/>
        <v>11</v>
      </c>
      <c r="H36" s="34">
        <v>30</v>
      </c>
      <c r="I36" s="35">
        <f t="shared" si="2"/>
        <v>24</v>
      </c>
      <c r="J36" s="34">
        <v>0</v>
      </c>
      <c r="K36" s="36">
        <f t="shared" si="3"/>
        <v>1</v>
      </c>
      <c r="L36" s="51">
        <v>0</v>
      </c>
      <c r="M36" s="52">
        <f>IF(ISBLANK(L36),"",IF(L36=0,$CL$2,CM36))</f>
        <v>1</v>
      </c>
      <c r="N36" s="53">
        <f>IF(ISNUMBER(M36),IF(ISNUMBER(M36),IF(ISNUMBER(M36),M36+G36+G37+G38+I36+I37+I38+K36+K37+K38,""),""),"")</f>
        <v>103</v>
      </c>
      <c r="O36" s="53">
        <f>IF(ISNUMBER(N36),VLOOKUP(BY36,CA:CB,2,0),"")</f>
        <v>12</v>
      </c>
      <c r="P36" s="37">
        <f t="shared" si="4"/>
        <v>36</v>
      </c>
      <c r="Q36" s="38">
        <f t="shared" si="5"/>
        <v>39</v>
      </c>
      <c r="R36" s="43"/>
      <c r="S36" s="18">
        <f t="shared" si="6"/>
        <v>11</v>
      </c>
      <c r="T36" s="12">
        <f t="shared" si="7"/>
        <v>24</v>
      </c>
      <c r="U36" s="12">
        <f t="shared" si="8"/>
        <v>1</v>
      </c>
      <c r="V36" s="15">
        <f t="shared" si="9"/>
        <v>136111101124</v>
      </c>
      <c r="W36" s="15">
        <f t="shared" si="10"/>
        <v>133109101123</v>
      </c>
      <c r="X36" s="11">
        <f t="shared" si="21"/>
        <v>31</v>
      </c>
      <c r="AA36" s="11">
        <f t="shared" si="11"/>
        <v>11</v>
      </c>
      <c r="AB36" s="11">
        <f t="shared" si="22"/>
        <v>8</v>
      </c>
      <c r="AD36" s="11">
        <f t="shared" si="12"/>
        <v>30</v>
      </c>
      <c r="AE36" s="11">
        <f t="shared" si="23"/>
        <v>24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  <v>103</v>
      </c>
      <c r="AV36" s="11">
        <f t="shared" si="16"/>
      </c>
      <c r="AW36" s="11">
        <f t="shared" si="28"/>
        <v>19</v>
      </c>
      <c r="AX36" s="49">
        <f>IF(ISNUMBER(AU36),VLOOKUP(AU36,AV:AW,2,0),"")</f>
        <v>12</v>
      </c>
      <c r="AZ36" s="11">
        <f t="shared" si="17"/>
        <v>33</v>
      </c>
      <c r="BA36" s="11">
        <f t="shared" si="29"/>
        <v>20</v>
      </c>
      <c r="BR36" s="49">
        <f>N36</f>
        <v>103</v>
      </c>
      <c r="BS36" s="49">
        <f>SUM(G36,G37,G38)</f>
        <v>31</v>
      </c>
      <c r="BT36" s="46">
        <f>SUM(J36,J37,J38)</f>
        <v>0</v>
      </c>
      <c r="BU36" s="46">
        <f>M36</f>
        <v>1</v>
      </c>
      <c r="BV36" s="46" t="e">
        <f>"#REF!"</f>
        <v>#REF!</v>
      </c>
      <c r="BW36" s="46">
        <f>SUM(I36,I37,I38)</f>
        <v>68</v>
      </c>
      <c r="BX36" s="46" t="e">
        <f>"#REF!"</f>
        <v>#REF!</v>
      </c>
      <c r="BY36" s="47">
        <f>IF(ISNUMBER(N36),CONCATENATE(BR36+100,BS36+100,BT36+100,BU36+100,BW36+100)+0,"")</f>
        <v>203131100101168</v>
      </c>
      <c r="BZ36" s="47">
        <f>IF(ISNUMBER(SMALL(BY:BY,ROW()-2)),SMALL(BY:BY,ROW()-2),"")</f>
      </c>
      <c r="CA36" s="15">
        <f t="shared" si="18"/>
      </c>
      <c r="CB36" s="11">
        <f t="shared" si="30"/>
        <v>20</v>
      </c>
      <c r="CJ36" s="12"/>
      <c r="CK36" s="12"/>
      <c r="CL36" s="12">
        <f t="shared" si="19"/>
        <v>11</v>
      </c>
      <c r="CM36" s="55" t="str">
        <f>VLOOKUP(L36,AJ:AK,2,0)</f>
        <v> </v>
      </c>
      <c r="CN36" s="28">
        <f t="shared" si="20"/>
        <v>24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71</v>
      </c>
      <c r="E37" s="50"/>
      <c r="F37" s="34">
        <v>9</v>
      </c>
      <c r="G37" s="35">
        <f t="shared" si="1"/>
        <v>10</v>
      </c>
      <c r="H37" s="34">
        <v>25</v>
      </c>
      <c r="I37" s="35">
        <f t="shared" si="2"/>
        <v>19</v>
      </c>
      <c r="J37" s="34">
        <v>0</v>
      </c>
      <c r="K37" s="36">
        <f t="shared" si="3"/>
        <v>1</v>
      </c>
      <c r="L37" s="51"/>
      <c r="M37" s="52"/>
      <c r="N37" s="53"/>
      <c r="O37" s="53"/>
      <c r="P37" s="37">
        <f t="shared" si="4"/>
        <v>30</v>
      </c>
      <c r="Q37" s="38">
        <f t="shared" si="5"/>
        <v>25</v>
      </c>
      <c r="R37" s="43"/>
      <c r="S37" s="18">
        <f t="shared" si="6"/>
        <v>10</v>
      </c>
      <c r="T37" s="12">
        <f t="shared" si="7"/>
        <v>19</v>
      </c>
      <c r="U37" s="12">
        <f t="shared" si="8"/>
        <v>1</v>
      </c>
      <c r="V37" s="15">
        <f t="shared" si="9"/>
        <v>130110101119</v>
      </c>
      <c r="W37" s="15">
        <f t="shared" si="10"/>
        <v>134105101128</v>
      </c>
      <c r="X37" s="11">
        <f t="shared" si="21"/>
        <v>32</v>
      </c>
      <c r="AA37" s="11">
        <f t="shared" si="11"/>
        <v>11</v>
      </c>
      <c r="AB37" s="11">
        <f t="shared" si="22"/>
        <v>8</v>
      </c>
      <c r="AD37" s="11">
        <f t="shared" si="12"/>
        <v>30</v>
      </c>
      <c r="AE37" s="11">
        <f t="shared" si="23"/>
        <v>24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19</v>
      </c>
      <c r="AX37" s="49"/>
      <c r="AZ37" s="11">
        <f t="shared" si="17"/>
        <v>34</v>
      </c>
      <c r="BA37" s="11">
        <f t="shared" si="29"/>
        <v>21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20</v>
      </c>
      <c r="CJ37" s="12"/>
      <c r="CK37" s="12"/>
      <c r="CL37" s="12">
        <f t="shared" si="19"/>
        <v>10</v>
      </c>
      <c r="CM37" s="55"/>
      <c r="CN37" s="28">
        <f t="shared" si="20"/>
        <v>19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72</v>
      </c>
      <c r="E38" s="50"/>
      <c r="F38" s="34">
        <v>9</v>
      </c>
      <c r="G38" s="35">
        <f t="shared" si="1"/>
        <v>10</v>
      </c>
      <c r="H38" s="34">
        <v>31</v>
      </c>
      <c r="I38" s="35">
        <f t="shared" si="2"/>
        <v>25</v>
      </c>
      <c r="J38" s="34">
        <v>0</v>
      </c>
      <c r="K38" s="36">
        <f t="shared" si="3"/>
        <v>1</v>
      </c>
      <c r="L38" s="51"/>
      <c r="M38" s="52"/>
      <c r="N38" s="53"/>
      <c r="O38" s="53"/>
      <c r="P38" s="37">
        <f t="shared" si="4"/>
        <v>36</v>
      </c>
      <c r="Q38" s="38">
        <f t="shared" si="5"/>
        <v>38</v>
      </c>
      <c r="R38" s="43"/>
      <c r="S38" s="18">
        <f t="shared" si="6"/>
        <v>10</v>
      </c>
      <c r="T38" s="12">
        <f t="shared" si="7"/>
        <v>25</v>
      </c>
      <c r="U38" s="12">
        <f t="shared" si="8"/>
        <v>1</v>
      </c>
      <c r="V38" s="15">
        <f t="shared" si="9"/>
        <v>136110101125</v>
      </c>
      <c r="W38" s="15">
        <f t="shared" si="10"/>
        <v>134106101127</v>
      </c>
      <c r="X38" s="11">
        <f t="shared" si="21"/>
        <v>33</v>
      </c>
      <c r="AA38" s="11">
        <f t="shared" si="11"/>
        <v>11</v>
      </c>
      <c r="AB38" s="11">
        <f t="shared" si="22"/>
        <v>8</v>
      </c>
      <c r="AD38" s="11">
        <f t="shared" si="12"/>
        <v>31</v>
      </c>
      <c r="AE38" s="11">
        <f t="shared" si="23"/>
        <v>25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19</v>
      </c>
      <c r="AX38" s="49"/>
      <c r="AZ38" s="11">
        <f t="shared" si="17"/>
        <v>34</v>
      </c>
      <c r="BA38" s="11">
        <f t="shared" si="29"/>
        <v>21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20</v>
      </c>
      <c r="CJ38" s="12"/>
      <c r="CK38" s="12"/>
      <c r="CL38" s="12">
        <f t="shared" si="19"/>
        <v>10</v>
      </c>
      <c r="CM38" s="55"/>
      <c r="CN38" s="28">
        <f t="shared" si="20"/>
        <v>25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 t="s">
        <v>74</v>
      </c>
      <c r="E39" s="50" t="s">
        <v>77</v>
      </c>
      <c r="F39" s="34">
        <v>12</v>
      </c>
      <c r="G39" s="35">
        <f t="shared" si="1"/>
        <v>7</v>
      </c>
      <c r="H39" s="34">
        <v>17</v>
      </c>
      <c r="I39" s="35">
        <f t="shared" si="2"/>
        <v>11</v>
      </c>
      <c r="J39" s="34">
        <v>0</v>
      </c>
      <c r="K39" s="36">
        <f t="shared" si="3"/>
        <v>1</v>
      </c>
      <c r="L39" s="51">
        <v>0</v>
      </c>
      <c r="M39" s="52">
        <f>IF(ISBLANK(L39),"",IF(L39=0,$CL$2,CM39))</f>
        <v>1</v>
      </c>
      <c r="N39" s="53">
        <f>IF(ISNUMBER(M39),IF(ISNUMBER(M39),IF(ISNUMBER(M39),M39+G39+G40+G41+I39+I40+I41+K39+K40+K41,""),""),"")</f>
        <v>72</v>
      </c>
      <c r="O39" s="53">
        <f>IF(ISNUMBER(N39),VLOOKUP(BY39,CA:CB,2,0),"")</f>
        <v>5</v>
      </c>
      <c r="P39" s="37">
        <f t="shared" si="4"/>
        <v>19</v>
      </c>
      <c r="Q39" s="38">
        <f t="shared" si="5"/>
        <v>13</v>
      </c>
      <c r="R39" s="43"/>
      <c r="S39" s="18">
        <f t="shared" si="6"/>
        <v>7</v>
      </c>
      <c r="T39" s="12">
        <f t="shared" si="7"/>
        <v>11</v>
      </c>
      <c r="U39" s="12">
        <f t="shared" si="8"/>
        <v>1</v>
      </c>
      <c r="V39" s="15">
        <f t="shared" si="9"/>
        <v>119107101111</v>
      </c>
      <c r="W39" s="15">
        <f t="shared" si="10"/>
        <v>134107101126</v>
      </c>
      <c r="X39" s="11">
        <f t="shared" si="21"/>
        <v>34</v>
      </c>
      <c r="AA39" s="11">
        <f t="shared" si="11"/>
        <v>11</v>
      </c>
      <c r="AB39" s="11">
        <f t="shared" si="22"/>
        <v>8</v>
      </c>
      <c r="AD39" s="11">
        <f t="shared" si="12"/>
        <v>32</v>
      </c>
      <c r="AE39" s="11">
        <f t="shared" si="23"/>
        <v>26</v>
      </c>
      <c r="AG39" s="11">
        <f t="shared" si="13"/>
        <v>0</v>
      </c>
      <c r="AH39" s="11">
        <f t="shared" si="24"/>
        <v>1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  <v>72</v>
      </c>
      <c r="AV39" s="11">
        <f t="shared" si="16"/>
      </c>
      <c r="AW39" s="11">
        <f t="shared" si="28"/>
        <v>19</v>
      </c>
      <c r="AX39" s="49">
        <f>IF(ISNUMBER(AU39),VLOOKUP(AU39,AV:AW,2,0),"")</f>
        <v>5</v>
      </c>
      <c r="AZ39" s="11">
        <f t="shared" si="17"/>
        <v>34</v>
      </c>
      <c r="BA39" s="11">
        <f t="shared" si="29"/>
        <v>21</v>
      </c>
      <c r="BR39" s="49">
        <f>N39</f>
        <v>72</v>
      </c>
      <c r="BS39" s="49">
        <f>SUM(G39,G40,G41)</f>
        <v>30</v>
      </c>
      <c r="BT39" s="46">
        <f>SUM(J39,J40,J41)</f>
        <v>0</v>
      </c>
      <c r="BU39" s="46">
        <f>M39</f>
        <v>1</v>
      </c>
      <c r="BV39" s="46" t="e">
        <f>"#REF!"</f>
        <v>#REF!</v>
      </c>
      <c r="BW39" s="46">
        <f>SUM(I39,I40,I41)</f>
        <v>38</v>
      </c>
      <c r="BX39" s="46" t="e">
        <f>"#REF!"</f>
        <v>#REF!</v>
      </c>
      <c r="BY39" s="47">
        <f>IF(ISNUMBER(N39),CONCATENATE(BR39+100,BS39+100,BT39+100,BU39+100,BW39+100)+0,"")</f>
        <v>172130100101138</v>
      </c>
      <c r="BZ39" s="47">
        <f>IF(ISNUMBER(SMALL(BY:BY,ROW()-2)),SMALL(BY:BY,ROW()-2),"")</f>
      </c>
      <c r="CA39" s="15">
        <f t="shared" si="18"/>
      </c>
      <c r="CB39" s="11">
        <f t="shared" si="30"/>
        <v>20</v>
      </c>
      <c r="CJ39" s="12"/>
      <c r="CK39" s="12"/>
      <c r="CL39" s="12">
        <f t="shared" si="19"/>
        <v>7</v>
      </c>
      <c r="CM39" s="48" t="str">
        <f>VLOOKUP(L39,AJ:AK,2,0)</f>
        <v> </v>
      </c>
      <c r="CN39" s="28">
        <f t="shared" si="20"/>
        <v>11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 t="s">
        <v>75</v>
      </c>
      <c r="E40" s="50"/>
      <c r="F40" s="34">
        <v>8</v>
      </c>
      <c r="G40" s="35">
        <f t="shared" si="1"/>
        <v>11</v>
      </c>
      <c r="H40" s="34">
        <v>21</v>
      </c>
      <c r="I40" s="35">
        <f t="shared" si="2"/>
        <v>15</v>
      </c>
      <c r="J40" s="34">
        <v>0</v>
      </c>
      <c r="K40" s="36">
        <f t="shared" si="3"/>
        <v>1</v>
      </c>
      <c r="L40" s="51"/>
      <c r="M40" s="52"/>
      <c r="N40" s="53"/>
      <c r="O40" s="53"/>
      <c r="P40" s="37">
        <f t="shared" si="4"/>
        <v>27</v>
      </c>
      <c r="Q40" s="38">
        <f t="shared" si="5"/>
        <v>23</v>
      </c>
      <c r="R40" s="43"/>
      <c r="S40" s="18">
        <f t="shared" si="6"/>
        <v>11</v>
      </c>
      <c r="T40" s="12">
        <f t="shared" si="7"/>
        <v>15</v>
      </c>
      <c r="U40" s="12">
        <f t="shared" si="8"/>
        <v>1</v>
      </c>
      <c r="V40" s="15">
        <f t="shared" si="9"/>
        <v>127111101115</v>
      </c>
      <c r="W40" s="15">
        <f t="shared" si="10"/>
        <v>134110101123</v>
      </c>
      <c r="X40" s="11">
        <f t="shared" si="21"/>
        <v>35</v>
      </c>
      <c r="AA40" s="11">
        <f t="shared" si="11"/>
        <v>11</v>
      </c>
      <c r="AB40" s="11">
        <f t="shared" si="22"/>
        <v>8</v>
      </c>
      <c r="AD40" s="11">
        <f t="shared" si="12"/>
        <v>33</v>
      </c>
      <c r="AE40" s="11">
        <f t="shared" si="23"/>
        <v>27</v>
      </c>
      <c r="AG40" s="11">
        <f t="shared" si="13"/>
        <v>0</v>
      </c>
      <c r="AH40" s="11">
        <f t="shared" si="24"/>
        <v>1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19</v>
      </c>
      <c r="AX40" s="49"/>
      <c r="AZ40" s="11">
        <f t="shared" si="17"/>
        <v>34</v>
      </c>
      <c r="BA40" s="11">
        <f t="shared" si="29"/>
        <v>21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20</v>
      </c>
      <c r="CJ40" s="12"/>
      <c r="CK40" s="12"/>
      <c r="CL40" s="12">
        <f t="shared" si="19"/>
        <v>11</v>
      </c>
      <c r="CM40" s="48"/>
      <c r="CN40" s="28">
        <f t="shared" si="20"/>
        <v>15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 t="s">
        <v>76</v>
      </c>
      <c r="E41" s="50"/>
      <c r="F41" s="34">
        <v>7</v>
      </c>
      <c r="G41" s="35">
        <f t="shared" si="1"/>
        <v>12</v>
      </c>
      <c r="H41" s="34">
        <v>18</v>
      </c>
      <c r="I41" s="35">
        <f t="shared" si="2"/>
        <v>12</v>
      </c>
      <c r="J41" s="34">
        <v>0</v>
      </c>
      <c r="K41" s="36">
        <f t="shared" si="3"/>
        <v>1</v>
      </c>
      <c r="L41" s="51"/>
      <c r="M41" s="52"/>
      <c r="N41" s="53"/>
      <c r="O41" s="53"/>
      <c r="P41" s="37">
        <f t="shared" si="4"/>
        <v>25</v>
      </c>
      <c r="Q41" s="38">
        <f t="shared" si="5"/>
        <v>19</v>
      </c>
      <c r="R41" s="43"/>
      <c r="S41" s="18">
        <f t="shared" si="6"/>
        <v>12</v>
      </c>
      <c r="T41" s="12">
        <f t="shared" si="7"/>
        <v>12</v>
      </c>
      <c r="U41" s="12">
        <f t="shared" si="8"/>
        <v>1</v>
      </c>
      <c r="V41" s="15">
        <f t="shared" si="9"/>
        <v>125112101112</v>
      </c>
      <c r="W41" s="15">
        <f t="shared" si="10"/>
        <v>136107101128</v>
      </c>
      <c r="X41" s="11">
        <f t="shared" si="21"/>
        <v>36</v>
      </c>
      <c r="AA41" s="11">
        <f t="shared" si="11"/>
        <v>11</v>
      </c>
      <c r="AB41" s="11">
        <f t="shared" si="22"/>
        <v>8</v>
      </c>
      <c r="AD41" s="11">
        <f t="shared" si="12"/>
        <v>33</v>
      </c>
      <c r="AE41" s="11">
        <f t="shared" si="23"/>
        <v>27</v>
      </c>
      <c r="AG41" s="11">
        <f t="shared" si="13"/>
        <v>0</v>
      </c>
      <c r="AH41" s="11">
        <f t="shared" si="24"/>
        <v>1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19</v>
      </c>
      <c r="AX41" s="49"/>
      <c r="AZ41" s="11">
        <f t="shared" si="17"/>
        <v>36</v>
      </c>
      <c r="BA41" s="11">
        <f t="shared" si="29"/>
        <v>22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20</v>
      </c>
      <c r="CJ41" s="12"/>
      <c r="CK41" s="12"/>
      <c r="CL41" s="12">
        <f t="shared" si="19"/>
        <v>12</v>
      </c>
      <c r="CM41" s="48"/>
      <c r="CN41" s="28">
        <f t="shared" si="20"/>
        <v>12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 t="s">
        <v>79</v>
      </c>
      <c r="E42" s="50" t="s">
        <v>82</v>
      </c>
      <c r="F42" s="34">
        <v>11</v>
      </c>
      <c r="G42" s="35">
        <f t="shared" si="1"/>
        <v>8</v>
      </c>
      <c r="H42" s="34">
        <v>49</v>
      </c>
      <c r="I42" s="35">
        <f t="shared" si="2"/>
        <v>37</v>
      </c>
      <c r="J42" s="34">
        <v>0</v>
      </c>
      <c r="K42" s="36">
        <f t="shared" si="3"/>
        <v>1</v>
      </c>
      <c r="L42" s="51">
        <v>0</v>
      </c>
      <c r="M42" s="52">
        <f>IF(ISBLANK(L42),"",IF(L42=0,$CL$2,CM42))</f>
        <v>1</v>
      </c>
      <c r="N42" s="53">
        <f>IF(ISNUMBER(M42),IF(ISNUMBER(M42),IF(ISNUMBER(M42),M42+G42+G43+G44+I42+I43+I44+K42+K43+K44,""),""),"")</f>
        <v>117</v>
      </c>
      <c r="O42" s="53">
        <f>IF(ISNUMBER(N42),VLOOKUP(BY42,CA:CB,2,0),"")</f>
        <v>18</v>
      </c>
      <c r="P42" s="37">
        <f t="shared" si="4"/>
        <v>46</v>
      </c>
      <c r="Q42" s="38">
        <f t="shared" si="5"/>
        <v>51</v>
      </c>
      <c r="R42" s="43"/>
      <c r="S42" s="18">
        <f t="shared" si="6"/>
        <v>8</v>
      </c>
      <c r="T42" s="12">
        <f t="shared" si="7"/>
        <v>37</v>
      </c>
      <c r="U42" s="12">
        <f t="shared" si="8"/>
        <v>1</v>
      </c>
      <c r="V42" s="15">
        <f t="shared" si="9"/>
        <v>146108101137</v>
      </c>
      <c r="W42" s="15">
        <f t="shared" si="10"/>
        <v>136108101127</v>
      </c>
      <c r="X42" s="11">
        <f t="shared" si="21"/>
        <v>37</v>
      </c>
      <c r="AA42" s="11">
        <f t="shared" si="11"/>
        <v>10</v>
      </c>
      <c r="AB42" s="11">
        <f t="shared" si="22"/>
        <v>9</v>
      </c>
      <c r="AD42" s="11">
        <f t="shared" si="12"/>
        <v>33</v>
      </c>
      <c r="AE42" s="11">
        <f t="shared" si="23"/>
        <v>27</v>
      </c>
      <c r="AG42" s="11">
        <f t="shared" si="13"/>
        <v>0</v>
      </c>
      <c r="AH42" s="11">
        <f t="shared" si="24"/>
        <v>1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  <v>117</v>
      </c>
      <c r="AV42" s="11">
        <f t="shared" si="16"/>
      </c>
      <c r="AW42" s="11">
        <f t="shared" si="28"/>
        <v>19</v>
      </c>
      <c r="AX42" s="49">
        <f>IF(ISNUMBER(AU42),VLOOKUP(AU42,AV:AW,2,0),"")</f>
        <v>17</v>
      </c>
      <c r="AZ42" s="11">
        <f t="shared" si="17"/>
        <v>36</v>
      </c>
      <c r="BA42" s="11">
        <f t="shared" si="29"/>
        <v>22</v>
      </c>
      <c r="BR42" s="49">
        <f>N42</f>
        <v>117</v>
      </c>
      <c r="BS42" s="49">
        <f>SUM(G42,G43,G44)</f>
        <v>24</v>
      </c>
      <c r="BT42" s="46">
        <f>SUM(J42,J43,J44)</f>
        <v>0</v>
      </c>
      <c r="BU42" s="46">
        <f>M42</f>
        <v>1</v>
      </c>
      <c r="BV42" s="46" t="e">
        <f>"#REF!"</f>
        <v>#REF!</v>
      </c>
      <c r="BW42" s="46">
        <f>SUM(I42,I43,I44)</f>
        <v>89</v>
      </c>
      <c r="BX42" s="46" t="e">
        <f>"#REF!"</f>
        <v>#REF!</v>
      </c>
      <c r="BY42" s="47">
        <f>IF(ISNUMBER(N42),CONCATENATE(BR42+100,BS42+100,BT42+100,BU42+100,BW42+100)+0,"")</f>
        <v>217124100101189</v>
      </c>
      <c r="BZ42" s="47">
        <f>IF(ISNUMBER(SMALL(BY:BY,ROW()-2)),SMALL(BY:BY,ROW()-2),"")</f>
      </c>
      <c r="CA42" s="15">
        <f t="shared" si="18"/>
      </c>
      <c r="CB42" s="11">
        <f t="shared" si="30"/>
        <v>20</v>
      </c>
      <c r="CJ42" s="12"/>
      <c r="CK42" s="12"/>
      <c r="CL42" s="12">
        <f t="shared" si="19"/>
        <v>8</v>
      </c>
      <c r="CM42" s="55" t="str">
        <f>VLOOKUP(L42,AJ:AK,2,0)</f>
        <v> </v>
      </c>
      <c r="CN42" s="28">
        <f t="shared" si="20"/>
        <v>37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 t="s">
        <v>80</v>
      </c>
      <c r="E43" s="50"/>
      <c r="F43" s="34">
        <v>12</v>
      </c>
      <c r="G43" s="35">
        <f t="shared" si="1"/>
        <v>7</v>
      </c>
      <c r="H43" s="34">
        <v>36</v>
      </c>
      <c r="I43" s="35">
        <f t="shared" si="2"/>
        <v>29</v>
      </c>
      <c r="J43" s="34">
        <v>0</v>
      </c>
      <c r="K43" s="36">
        <f t="shared" si="3"/>
        <v>1</v>
      </c>
      <c r="L43" s="51"/>
      <c r="M43" s="52"/>
      <c r="N43" s="53"/>
      <c r="O43" s="53"/>
      <c r="P43" s="37">
        <f t="shared" si="4"/>
        <v>37</v>
      </c>
      <c r="Q43" s="38">
        <f t="shared" si="5"/>
        <v>41</v>
      </c>
      <c r="R43" s="43"/>
      <c r="S43" s="18">
        <f t="shared" si="6"/>
        <v>7</v>
      </c>
      <c r="T43" s="12">
        <f t="shared" si="7"/>
        <v>29</v>
      </c>
      <c r="U43" s="12">
        <f t="shared" si="8"/>
        <v>1</v>
      </c>
      <c r="V43" s="15">
        <f t="shared" si="9"/>
        <v>137107101129</v>
      </c>
      <c r="W43" s="15">
        <f t="shared" si="10"/>
        <v>136110101125</v>
      </c>
      <c r="X43" s="11">
        <f t="shared" si="21"/>
        <v>38</v>
      </c>
      <c r="AA43" s="11">
        <f t="shared" si="11"/>
        <v>10</v>
      </c>
      <c r="AB43" s="11">
        <f t="shared" si="22"/>
        <v>9</v>
      </c>
      <c r="AD43" s="11">
        <f t="shared" si="12"/>
        <v>35</v>
      </c>
      <c r="AE43" s="11">
        <f t="shared" si="23"/>
        <v>28</v>
      </c>
      <c r="AG43" s="11">
        <f t="shared" si="13"/>
        <v>0</v>
      </c>
      <c r="AH43" s="11">
        <f t="shared" si="24"/>
        <v>1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19</v>
      </c>
      <c r="AX43" s="49"/>
      <c r="AZ43" s="11">
        <f t="shared" si="17"/>
        <v>36</v>
      </c>
      <c r="BA43" s="11">
        <f t="shared" si="29"/>
        <v>22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20</v>
      </c>
      <c r="CJ43" s="12"/>
      <c r="CK43" s="12"/>
      <c r="CL43" s="12">
        <f t="shared" si="19"/>
        <v>7</v>
      </c>
      <c r="CM43" s="55"/>
      <c r="CN43" s="28">
        <f t="shared" si="20"/>
        <v>29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 t="s">
        <v>81</v>
      </c>
      <c r="E44" s="50"/>
      <c r="F44" s="34">
        <v>10</v>
      </c>
      <c r="G44" s="35">
        <f t="shared" si="1"/>
        <v>9</v>
      </c>
      <c r="H44" s="34">
        <v>29</v>
      </c>
      <c r="I44" s="35">
        <f t="shared" si="2"/>
        <v>23</v>
      </c>
      <c r="J44" s="34">
        <v>0</v>
      </c>
      <c r="K44" s="36">
        <f t="shared" si="3"/>
        <v>1</v>
      </c>
      <c r="L44" s="51"/>
      <c r="M44" s="52"/>
      <c r="N44" s="53"/>
      <c r="O44" s="53"/>
      <c r="P44" s="37">
        <f t="shared" si="4"/>
        <v>33</v>
      </c>
      <c r="Q44" s="38">
        <f t="shared" si="5"/>
        <v>31</v>
      </c>
      <c r="R44" s="43"/>
      <c r="S44" s="18">
        <f t="shared" si="6"/>
        <v>9</v>
      </c>
      <c r="T44" s="12">
        <f t="shared" si="7"/>
        <v>23</v>
      </c>
      <c r="U44" s="12">
        <f t="shared" si="8"/>
        <v>1</v>
      </c>
      <c r="V44" s="15">
        <f t="shared" si="9"/>
        <v>133109101123</v>
      </c>
      <c r="W44" s="15">
        <f t="shared" si="10"/>
        <v>136111101124</v>
      </c>
      <c r="X44" s="11">
        <f t="shared" si="21"/>
        <v>39</v>
      </c>
      <c r="AA44" s="11">
        <f t="shared" si="11"/>
        <v>10</v>
      </c>
      <c r="AB44" s="11">
        <f t="shared" si="22"/>
        <v>9</v>
      </c>
      <c r="AD44" s="11">
        <f t="shared" si="12"/>
        <v>35</v>
      </c>
      <c r="AE44" s="11">
        <f t="shared" si="23"/>
        <v>28</v>
      </c>
      <c r="AG44" s="11">
        <f t="shared" si="13"/>
        <v>0</v>
      </c>
      <c r="AH44" s="11">
        <f t="shared" si="24"/>
        <v>1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19</v>
      </c>
      <c r="AX44" s="49"/>
      <c r="AZ44" s="11">
        <f t="shared" si="17"/>
        <v>36</v>
      </c>
      <c r="BA44" s="11">
        <f t="shared" si="29"/>
        <v>22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20</v>
      </c>
      <c r="CJ44" s="12"/>
      <c r="CK44" s="12"/>
      <c r="CL44" s="12">
        <f t="shared" si="19"/>
        <v>9</v>
      </c>
      <c r="CM44" s="55"/>
      <c r="CN44" s="28">
        <f t="shared" si="20"/>
        <v>23</v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 t="s">
        <v>83</v>
      </c>
      <c r="E45" s="50" t="s">
        <v>86</v>
      </c>
      <c r="F45" s="34">
        <v>11</v>
      </c>
      <c r="G45" s="35">
        <f t="shared" si="1"/>
        <v>8</v>
      </c>
      <c r="H45" s="34">
        <v>39</v>
      </c>
      <c r="I45" s="35">
        <f t="shared" si="2"/>
        <v>30</v>
      </c>
      <c r="J45" s="34">
        <v>0</v>
      </c>
      <c r="K45" s="36">
        <f t="shared" si="3"/>
        <v>1</v>
      </c>
      <c r="L45" s="51">
        <v>0</v>
      </c>
      <c r="M45" s="52">
        <f>IF(ISBLANK(L45),"",IF(L45=0,$CL$2,CM45))</f>
        <v>1</v>
      </c>
      <c r="N45" s="53">
        <f>IF(ISNUMBER(M45),IF(ISNUMBER(M45),IF(ISNUMBER(M45),M45+G45+G46+G47+I45+I46+I47+K45+K46+K47,""),""),"")</f>
        <v>76</v>
      </c>
      <c r="O45" s="53">
        <f>IF(ISNUMBER(N45),VLOOKUP(BY45,CA:CB,2,0),"")</f>
        <v>6</v>
      </c>
      <c r="P45" s="37">
        <f t="shared" si="4"/>
        <v>39</v>
      </c>
      <c r="Q45" s="38">
        <f t="shared" si="5"/>
        <v>43</v>
      </c>
      <c r="R45" s="43"/>
      <c r="S45" s="18">
        <f t="shared" si="6"/>
        <v>8</v>
      </c>
      <c r="T45" s="12">
        <f t="shared" si="7"/>
        <v>30</v>
      </c>
      <c r="U45" s="12">
        <f t="shared" si="8"/>
        <v>1</v>
      </c>
      <c r="V45" s="15">
        <f t="shared" si="9"/>
        <v>139108101130</v>
      </c>
      <c r="W45" s="15">
        <f t="shared" si="10"/>
        <v>137105101131</v>
      </c>
      <c r="X45" s="11">
        <f t="shared" si="21"/>
        <v>40</v>
      </c>
      <c r="AA45" s="11">
        <f t="shared" si="11"/>
        <v>10</v>
      </c>
      <c r="AB45" s="11">
        <f t="shared" si="22"/>
        <v>9</v>
      </c>
      <c r="AD45" s="11">
        <f t="shared" si="12"/>
        <v>36</v>
      </c>
      <c r="AE45" s="11">
        <f t="shared" si="23"/>
        <v>29</v>
      </c>
      <c r="AG45" s="11">
        <f t="shared" si="13"/>
        <v>0</v>
      </c>
      <c r="AH45" s="11">
        <f t="shared" si="24"/>
        <v>1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  <v>76</v>
      </c>
      <c r="AV45" s="11">
        <f t="shared" si="16"/>
      </c>
      <c r="AW45" s="11">
        <f t="shared" si="28"/>
        <v>19</v>
      </c>
      <c r="AX45" s="49">
        <f>IF(ISNUMBER(AU45),VLOOKUP(AU45,AV:AW,2,0),"")</f>
        <v>6</v>
      </c>
      <c r="AZ45" s="11">
        <f t="shared" si="17"/>
        <v>37</v>
      </c>
      <c r="BA45" s="11">
        <f t="shared" si="29"/>
        <v>23</v>
      </c>
      <c r="BR45" s="49">
        <f>N45</f>
        <v>76</v>
      </c>
      <c r="BS45" s="49">
        <f>SUM(G45,G46,G47)</f>
        <v>19</v>
      </c>
      <c r="BT45" s="46">
        <f>SUM(J45,J46,J47)</f>
        <v>0</v>
      </c>
      <c r="BU45" s="46">
        <f>M45</f>
        <v>1</v>
      </c>
      <c r="BV45" s="46" t="e">
        <f>"#REF!"</f>
        <v>#REF!</v>
      </c>
      <c r="BW45" s="46">
        <f>SUM(I45,I46,I47)</f>
        <v>53</v>
      </c>
      <c r="BX45" s="46" t="e">
        <f>"#REF!"</f>
        <v>#REF!</v>
      </c>
      <c r="BY45" s="47">
        <f>IF(ISNUMBER(N45),CONCATENATE(BR45+100,BS45+100,BT45+100,BU45+100,BW45+100)+0,"")</f>
        <v>176119100101153</v>
      </c>
      <c r="BZ45" s="47">
        <f>IF(ISNUMBER(SMALL(BY:BY,ROW()-2)),SMALL(BY:BY,ROW()-2),"")</f>
      </c>
      <c r="CA45" s="15">
        <f t="shared" si="18"/>
      </c>
      <c r="CB45" s="11">
        <f t="shared" si="30"/>
        <v>20</v>
      </c>
      <c r="CJ45" s="12"/>
      <c r="CK45" s="12"/>
      <c r="CL45" s="12">
        <f t="shared" si="19"/>
        <v>8</v>
      </c>
      <c r="CM45" s="48" t="str">
        <f>VLOOKUP(L45,AJ:AK,2,0)</f>
        <v> </v>
      </c>
      <c r="CN45" s="28">
        <f t="shared" si="20"/>
        <v>30</v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 t="s">
        <v>84</v>
      </c>
      <c r="E46" s="50"/>
      <c r="F46" s="34">
        <v>15</v>
      </c>
      <c r="G46" s="35">
        <f t="shared" si="1"/>
        <v>4</v>
      </c>
      <c r="H46" s="34">
        <v>13</v>
      </c>
      <c r="I46" s="35">
        <f t="shared" si="2"/>
        <v>9</v>
      </c>
      <c r="J46" s="34">
        <v>0</v>
      </c>
      <c r="K46" s="36">
        <f t="shared" si="3"/>
        <v>1</v>
      </c>
      <c r="L46" s="51"/>
      <c r="M46" s="52"/>
      <c r="N46" s="53"/>
      <c r="O46" s="53"/>
      <c r="P46" s="37">
        <f t="shared" si="4"/>
        <v>14</v>
      </c>
      <c r="Q46" s="38">
        <f t="shared" si="5"/>
        <v>8</v>
      </c>
      <c r="R46" s="43"/>
      <c r="S46" s="18">
        <f t="shared" si="6"/>
        <v>4</v>
      </c>
      <c r="T46" s="12">
        <f t="shared" si="7"/>
        <v>9</v>
      </c>
      <c r="U46" s="12">
        <f t="shared" si="8"/>
        <v>1</v>
      </c>
      <c r="V46" s="15">
        <f t="shared" si="9"/>
        <v>114104101109</v>
      </c>
      <c r="W46" s="15">
        <f t="shared" si="10"/>
        <v>137107101129</v>
      </c>
      <c r="X46" s="11">
        <f t="shared" si="21"/>
        <v>41</v>
      </c>
      <c r="AA46" s="11">
        <f t="shared" si="11"/>
        <v>10</v>
      </c>
      <c r="AB46" s="11">
        <f t="shared" si="22"/>
        <v>9</v>
      </c>
      <c r="AD46" s="11">
        <f t="shared" si="12"/>
        <v>39</v>
      </c>
      <c r="AE46" s="11">
        <f t="shared" si="23"/>
        <v>30</v>
      </c>
      <c r="AG46" s="11">
        <f t="shared" si="13"/>
        <v>0</v>
      </c>
      <c r="AH46" s="11">
        <f t="shared" si="24"/>
        <v>1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19</v>
      </c>
      <c r="AX46" s="49"/>
      <c r="AZ46" s="11">
        <f t="shared" si="17"/>
        <v>37</v>
      </c>
      <c r="BA46" s="11">
        <f t="shared" si="29"/>
        <v>23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20</v>
      </c>
      <c r="CJ46" s="12"/>
      <c r="CK46" s="12"/>
      <c r="CL46" s="12">
        <f t="shared" si="19"/>
        <v>4</v>
      </c>
      <c r="CM46" s="48"/>
      <c r="CN46" s="28">
        <f t="shared" si="20"/>
        <v>9</v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 t="s">
        <v>85</v>
      </c>
      <c r="E47" s="50"/>
      <c r="F47" s="34">
        <v>12</v>
      </c>
      <c r="G47" s="35">
        <f t="shared" si="1"/>
        <v>7</v>
      </c>
      <c r="H47" s="34">
        <v>20</v>
      </c>
      <c r="I47" s="35">
        <f t="shared" si="2"/>
        <v>14</v>
      </c>
      <c r="J47" s="34">
        <v>0</v>
      </c>
      <c r="K47" s="36">
        <f t="shared" si="3"/>
        <v>1</v>
      </c>
      <c r="L47" s="51"/>
      <c r="M47" s="52"/>
      <c r="N47" s="53"/>
      <c r="O47" s="53"/>
      <c r="P47" s="37">
        <f t="shared" si="4"/>
        <v>22</v>
      </c>
      <c r="Q47" s="38">
        <f t="shared" si="5"/>
        <v>16</v>
      </c>
      <c r="R47" s="43"/>
      <c r="S47" s="18">
        <f t="shared" si="6"/>
        <v>7</v>
      </c>
      <c r="T47" s="12">
        <f t="shared" si="7"/>
        <v>14</v>
      </c>
      <c r="U47" s="12">
        <f t="shared" si="8"/>
        <v>1</v>
      </c>
      <c r="V47" s="15">
        <f t="shared" si="9"/>
        <v>122107101114</v>
      </c>
      <c r="W47" s="15">
        <f t="shared" si="10"/>
        <v>138107101130</v>
      </c>
      <c r="X47" s="11">
        <f t="shared" si="21"/>
        <v>42</v>
      </c>
      <c r="AA47" s="11">
        <f t="shared" si="11"/>
        <v>9</v>
      </c>
      <c r="AB47" s="11">
        <f t="shared" si="22"/>
        <v>10</v>
      </c>
      <c r="AD47" s="11">
        <f t="shared" si="12"/>
        <v>39</v>
      </c>
      <c r="AE47" s="11">
        <f t="shared" si="23"/>
        <v>30</v>
      </c>
      <c r="AG47" s="11">
        <f t="shared" si="13"/>
        <v>0</v>
      </c>
      <c r="AH47" s="11">
        <f t="shared" si="24"/>
        <v>1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19</v>
      </c>
      <c r="AX47" s="49"/>
      <c r="AZ47" s="11">
        <f t="shared" si="17"/>
        <v>38</v>
      </c>
      <c r="BA47" s="11">
        <f t="shared" si="29"/>
        <v>24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20</v>
      </c>
      <c r="CJ47" s="12"/>
      <c r="CK47" s="12"/>
      <c r="CL47" s="12">
        <f t="shared" si="19"/>
        <v>7</v>
      </c>
      <c r="CM47" s="48"/>
      <c r="CN47" s="28">
        <f t="shared" si="20"/>
        <v>14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 t="s">
        <v>87</v>
      </c>
      <c r="E48" s="50" t="s">
        <v>90</v>
      </c>
      <c r="F48" s="34">
        <v>10</v>
      </c>
      <c r="G48" s="35">
        <f t="shared" si="1"/>
        <v>9</v>
      </c>
      <c r="H48" s="34">
        <v>18</v>
      </c>
      <c r="I48" s="35">
        <f t="shared" si="2"/>
        <v>12</v>
      </c>
      <c r="J48" s="34">
        <v>0</v>
      </c>
      <c r="K48" s="36">
        <f t="shared" si="3"/>
        <v>1</v>
      </c>
      <c r="L48" s="51">
        <v>0</v>
      </c>
      <c r="M48" s="52">
        <f>IF(ISBLANK(L48),"",IF(L48=0,$CL$2,CM48))</f>
        <v>1</v>
      </c>
      <c r="N48" s="53">
        <f>IF(ISNUMBER(M48),IF(ISNUMBER(M48),IF(ISNUMBER(M48),M48+G48+G49+G50+I48+I49+I50+K48+K49+K50,""),""),"")</f>
        <v>104</v>
      </c>
      <c r="O48" s="53">
        <f>IF(ISNUMBER(N48),VLOOKUP(BY48,CA:CB,2,0),"")</f>
        <v>13</v>
      </c>
      <c r="P48" s="37">
        <f t="shared" si="4"/>
        <v>22</v>
      </c>
      <c r="Q48" s="38">
        <f t="shared" si="5"/>
        <v>17</v>
      </c>
      <c r="R48" s="43"/>
      <c r="S48" s="18">
        <f t="shared" si="6"/>
        <v>9</v>
      </c>
      <c r="T48" s="12">
        <f t="shared" si="7"/>
        <v>12</v>
      </c>
      <c r="U48" s="12">
        <f t="shared" si="8"/>
        <v>1</v>
      </c>
      <c r="V48" s="15">
        <f t="shared" si="9"/>
        <v>122109101112</v>
      </c>
      <c r="W48" s="15">
        <f t="shared" si="10"/>
        <v>139108101130</v>
      </c>
      <c r="X48" s="11">
        <f t="shared" si="21"/>
        <v>43</v>
      </c>
      <c r="AA48" s="11">
        <f t="shared" si="11"/>
        <v>9</v>
      </c>
      <c r="AB48" s="11">
        <f t="shared" si="22"/>
        <v>10</v>
      </c>
      <c r="AD48" s="11">
        <f t="shared" si="12"/>
        <v>40</v>
      </c>
      <c r="AE48" s="11">
        <f t="shared" si="23"/>
        <v>31</v>
      </c>
      <c r="AG48" s="11">
        <f t="shared" si="13"/>
        <v>0</v>
      </c>
      <c r="AH48" s="11">
        <f t="shared" si="24"/>
        <v>1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  <v>104</v>
      </c>
      <c r="AV48" s="11">
        <f t="shared" si="16"/>
      </c>
      <c r="AW48" s="11">
        <f t="shared" si="28"/>
        <v>19</v>
      </c>
      <c r="AX48" s="49">
        <f>IF(ISNUMBER(AU48),VLOOKUP(AU48,AV:AW,2,0),"")</f>
        <v>13</v>
      </c>
      <c r="AZ48" s="11">
        <f t="shared" si="17"/>
        <v>39</v>
      </c>
      <c r="BA48" s="11">
        <f t="shared" si="29"/>
        <v>25</v>
      </c>
      <c r="BR48" s="49">
        <f>N48</f>
        <v>104</v>
      </c>
      <c r="BS48" s="49">
        <f>SUM(G48,G49,G50)</f>
        <v>27</v>
      </c>
      <c r="BT48" s="46">
        <f>SUM(J48,J49,J50)</f>
        <v>0</v>
      </c>
      <c r="BU48" s="46">
        <f>M48</f>
        <v>1</v>
      </c>
      <c r="BV48" s="46" t="e">
        <f>"#REF!"</f>
        <v>#REF!</v>
      </c>
      <c r="BW48" s="46">
        <f>SUM(I48,I49,I50)</f>
        <v>73</v>
      </c>
      <c r="BX48" s="46" t="e">
        <f>"#REF!"</f>
        <v>#REF!</v>
      </c>
      <c r="BY48" s="47">
        <f>IF(ISNUMBER(N48),CONCATENATE(BR48+100,BS48+100,BT48+100,BU48+100,BW48+100)+0,"")</f>
        <v>204127100101173</v>
      </c>
      <c r="BZ48" s="47">
        <f>IF(ISNUMBER(SMALL(BY:BY,ROW()-2)),SMALL(BY:BY,ROW()-2),"")</f>
      </c>
      <c r="CA48" s="15">
        <f t="shared" si="18"/>
      </c>
      <c r="CB48" s="11">
        <f t="shared" si="30"/>
        <v>20</v>
      </c>
      <c r="CJ48" s="12"/>
      <c r="CK48" s="12"/>
      <c r="CL48" s="12">
        <f t="shared" si="19"/>
        <v>9</v>
      </c>
      <c r="CM48" s="55" t="str">
        <f>VLOOKUP(L48,AJ:AK,2,0)</f>
        <v> </v>
      </c>
      <c r="CN48" s="28">
        <f t="shared" si="20"/>
        <v>12</v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 t="s">
        <v>88</v>
      </c>
      <c r="E49" s="50"/>
      <c r="F49" s="34">
        <v>11</v>
      </c>
      <c r="G49" s="35">
        <f t="shared" si="1"/>
        <v>8</v>
      </c>
      <c r="H49" s="34">
        <v>50</v>
      </c>
      <c r="I49" s="35">
        <f t="shared" si="2"/>
        <v>38</v>
      </c>
      <c r="J49" s="34">
        <v>0</v>
      </c>
      <c r="K49" s="36">
        <f t="shared" si="3"/>
        <v>1</v>
      </c>
      <c r="L49" s="51"/>
      <c r="M49" s="52"/>
      <c r="N49" s="53"/>
      <c r="O49" s="53"/>
      <c r="P49" s="37">
        <f t="shared" si="4"/>
        <v>47</v>
      </c>
      <c r="Q49" s="38">
        <f t="shared" si="5"/>
        <v>52</v>
      </c>
      <c r="R49" s="43"/>
      <c r="S49" s="18">
        <f t="shared" si="6"/>
        <v>8</v>
      </c>
      <c r="T49" s="12">
        <f t="shared" si="7"/>
        <v>38</v>
      </c>
      <c r="U49" s="12">
        <f t="shared" si="8"/>
        <v>1</v>
      </c>
      <c r="V49" s="15">
        <f t="shared" si="9"/>
        <v>147108101138</v>
      </c>
      <c r="W49" s="15">
        <f t="shared" si="10"/>
        <v>140106101133</v>
      </c>
      <c r="X49" s="11">
        <f t="shared" si="21"/>
        <v>44</v>
      </c>
      <c r="AA49" s="11">
        <f t="shared" si="11"/>
        <v>9</v>
      </c>
      <c r="AB49" s="11">
        <f t="shared" si="22"/>
        <v>10</v>
      </c>
      <c r="AD49" s="11">
        <f t="shared" si="12"/>
        <v>41</v>
      </c>
      <c r="AE49" s="11">
        <f t="shared" si="23"/>
        <v>32</v>
      </c>
      <c r="AG49" s="11">
        <f t="shared" si="13"/>
        <v>0</v>
      </c>
      <c r="AH49" s="11">
        <f t="shared" si="24"/>
        <v>1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19</v>
      </c>
      <c r="AX49" s="49"/>
      <c r="AZ49" s="11">
        <f t="shared" si="17"/>
        <v>40</v>
      </c>
      <c r="BA49" s="11">
        <f t="shared" si="29"/>
        <v>26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20</v>
      </c>
      <c r="CJ49" s="12"/>
      <c r="CK49" s="12"/>
      <c r="CL49" s="12">
        <f t="shared" si="19"/>
        <v>8</v>
      </c>
      <c r="CM49" s="55"/>
      <c r="CN49" s="28">
        <f t="shared" si="20"/>
        <v>38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 t="s">
        <v>89</v>
      </c>
      <c r="E50" s="50"/>
      <c r="F50" s="34">
        <v>9</v>
      </c>
      <c r="G50" s="35">
        <f t="shared" si="1"/>
        <v>10</v>
      </c>
      <c r="H50" s="34">
        <v>29</v>
      </c>
      <c r="I50" s="35">
        <f t="shared" si="2"/>
        <v>23</v>
      </c>
      <c r="J50" s="34">
        <v>0</v>
      </c>
      <c r="K50" s="36">
        <f t="shared" si="3"/>
        <v>1</v>
      </c>
      <c r="L50" s="51"/>
      <c r="M50" s="52"/>
      <c r="N50" s="53"/>
      <c r="O50" s="53"/>
      <c r="P50" s="37">
        <f t="shared" si="4"/>
        <v>34</v>
      </c>
      <c r="Q50" s="38">
        <f t="shared" si="5"/>
        <v>35</v>
      </c>
      <c r="R50" s="43"/>
      <c r="S50" s="18">
        <f t="shared" si="6"/>
        <v>10</v>
      </c>
      <c r="T50" s="12">
        <f t="shared" si="7"/>
        <v>23</v>
      </c>
      <c r="U50" s="12">
        <f t="shared" si="8"/>
        <v>1</v>
      </c>
      <c r="V50" s="15">
        <f t="shared" si="9"/>
        <v>134110101123</v>
      </c>
      <c r="W50" s="15">
        <f t="shared" si="10"/>
        <v>140107101132</v>
      </c>
      <c r="X50" s="11">
        <f t="shared" si="21"/>
        <v>45</v>
      </c>
      <c r="AA50" s="11">
        <f t="shared" si="11"/>
        <v>9</v>
      </c>
      <c r="AB50" s="11">
        <f t="shared" si="22"/>
        <v>10</v>
      </c>
      <c r="AD50" s="11">
        <f t="shared" si="12"/>
        <v>44</v>
      </c>
      <c r="AE50" s="11">
        <f t="shared" si="23"/>
        <v>33</v>
      </c>
      <c r="AG50" s="11">
        <f t="shared" si="13"/>
        <v>0</v>
      </c>
      <c r="AH50" s="11">
        <f t="shared" si="24"/>
        <v>1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19</v>
      </c>
      <c r="AX50" s="49"/>
      <c r="AZ50" s="11">
        <f t="shared" si="17"/>
        <v>40</v>
      </c>
      <c r="BA50" s="11">
        <f t="shared" si="29"/>
        <v>26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20</v>
      </c>
      <c r="CJ50" s="12"/>
      <c r="CK50" s="12"/>
      <c r="CL50" s="12">
        <f t="shared" si="19"/>
        <v>10</v>
      </c>
      <c r="CM50" s="55"/>
      <c r="CN50" s="28">
        <f t="shared" si="20"/>
        <v>23</v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 t="s">
        <v>91</v>
      </c>
      <c r="E51" s="50" t="s">
        <v>94</v>
      </c>
      <c r="F51" s="34">
        <v>14</v>
      </c>
      <c r="G51" s="35">
        <f t="shared" si="1"/>
        <v>5</v>
      </c>
      <c r="H51" s="34">
        <v>27</v>
      </c>
      <c r="I51" s="35">
        <f t="shared" si="2"/>
        <v>21</v>
      </c>
      <c r="J51" s="34">
        <v>0</v>
      </c>
      <c r="K51" s="36">
        <f t="shared" si="3"/>
        <v>1</v>
      </c>
      <c r="L51" s="51">
        <v>0</v>
      </c>
      <c r="M51" s="52">
        <f>IF(ISBLANK(L51),"",IF(L51=0,$CL$2,CM51))</f>
        <v>1</v>
      </c>
      <c r="N51" s="53">
        <f>IF(ISNUMBER(M51),IF(ISNUMBER(M51),IF(ISNUMBER(M51),M51+G51+G52+G53+I51+I52+I53+K51+K52+K53,""),""),"")</f>
        <v>93</v>
      </c>
      <c r="O51" s="53">
        <f>IF(ISNUMBER(N51),VLOOKUP(BY51,CA:CB,2,0),"")</f>
        <v>9</v>
      </c>
      <c r="P51" s="37">
        <f t="shared" si="4"/>
        <v>27</v>
      </c>
      <c r="Q51" s="38">
        <f t="shared" si="5"/>
        <v>21</v>
      </c>
      <c r="R51" s="43"/>
      <c r="S51" s="18">
        <f t="shared" si="6"/>
        <v>5</v>
      </c>
      <c r="T51" s="12">
        <f t="shared" si="7"/>
        <v>21</v>
      </c>
      <c r="U51" s="12">
        <f t="shared" si="8"/>
        <v>1</v>
      </c>
      <c r="V51" s="15">
        <f t="shared" si="9"/>
        <v>127105101121</v>
      </c>
      <c r="W51" s="15">
        <f t="shared" si="10"/>
        <v>142105101136</v>
      </c>
      <c r="X51" s="11">
        <f t="shared" si="21"/>
        <v>46</v>
      </c>
      <c r="AA51" s="11">
        <f t="shared" si="11"/>
        <v>9</v>
      </c>
      <c r="AB51" s="11">
        <f t="shared" si="22"/>
        <v>10</v>
      </c>
      <c r="AD51" s="11">
        <f t="shared" si="12"/>
        <v>46</v>
      </c>
      <c r="AE51" s="11">
        <f t="shared" si="23"/>
        <v>34</v>
      </c>
      <c r="AG51" s="11">
        <f t="shared" si="13"/>
        <v>0</v>
      </c>
      <c r="AH51" s="11">
        <f t="shared" si="24"/>
        <v>1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  <v>93</v>
      </c>
      <c r="AV51" s="11">
        <f t="shared" si="16"/>
      </c>
      <c r="AW51" s="11">
        <f t="shared" si="28"/>
        <v>19</v>
      </c>
      <c r="AX51" s="49">
        <f>IF(ISNUMBER(AU51),VLOOKUP(AU51,AV:AW,2,0),"")</f>
        <v>9</v>
      </c>
      <c r="AZ51" s="11">
        <f t="shared" si="17"/>
        <v>42</v>
      </c>
      <c r="BA51" s="11">
        <f t="shared" si="29"/>
        <v>27</v>
      </c>
      <c r="BR51" s="49">
        <f>N51</f>
        <v>93</v>
      </c>
      <c r="BS51" s="49">
        <f>SUM(G51,G52,G53)</f>
        <v>17</v>
      </c>
      <c r="BT51" s="46">
        <f>SUM(J51,J52,J53)</f>
        <v>0</v>
      </c>
      <c r="BU51" s="46">
        <f>M51</f>
        <v>1</v>
      </c>
      <c r="BV51" s="46" t="e">
        <f>"#REF!"</f>
        <v>#REF!</v>
      </c>
      <c r="BW51" s="46">
        <f>SUM(I51,I52,I53)</f>
        <v>72</v>
      </c>
      <c r="BX51" s="46" t="e">
        <f>"#REF!"</f>
        <v>#REF!</v>
      </c>
      <c r="BY51" s="47">
        <f>IF(ISNUMBER(N51),CONCATENATE(BR51+100,BS51+100,BT51+100,BU51+100,BW51+100)+0,"")</f>
        <v>193117100101172</v>
      </c>
      <c r="BZ51" s="47">
        <f>IF(ISNUMBER(SMALL(BY:BY,ROW()-2)),SMALL(BY:BY,ROW()-2),"")</f>
      </c>
      <c r="CA51" s="15">
        <f t="shared" si="18"/>
      </c>
      <c r="CB51" s="11">
        <f t="shared" si="30"/>
        <v>20</v>
      </c>
      <c r="CJ51" s="12"/>
      <c r="CK51" s="12"/>
      <c r="CL51" s="12">
        <f t="shared" si="19"/>
        <v>5</v>
      </c>
      <c r="CM51" s="48" t="str">
        <f>VLOOKUP(L51,AJ:AK,2,0)</f>
        <v> </v>
      </c>
      <c r="CN51" s="28">
        <f t="shared" si="20"/>
        <v>21</v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 t="s">
        <v>92</v>
      </c>
      <c r="E52" s="50"/>
      <c r="F52" s="34">
        <v>14</v>
      </c>
      <c r="G52" s="35">
        <f t="shared" si="1"/>
        <v>5</v>
      </c>
      <c r="H52" s="34">
        <v>35</v>
      </c>
      <c r="I52" s="35">
        <f t="shared" si="2"/>
        <v>28</v>
      </c>
      <c r="J52" s="34">
        <v>0</v>
      </c>
      <c r="K52" s="36">
        <f t="shared" si="3"/>
        <v>1</v>
      </c>
      <c r="L52" s="51"/>
      <c r="M52" s="52"/>
      <c r="N52" s="53"/>
      <c r="O52" s="53"/>
      <c r="P52" s="37">
        <f t="shared" si="4"/>
        <v>34</v>
      </c>
      <c r="Q52" s="38">
        <f t="shared" si="5"/>
        <v>32</v>
      </c>
      <c r="R52" s="43"/>
      <c r="S52" s="18">
        <f t="shared" si="6"/>
        <v>5</v>
      </c>
      <c r="T52" s="12">
        <f t="shared" si="7"/>
        <v>28</v>
      </c>
      <c r="U52" s="12">
        <f t="shared" si="8"/>
        <v>1</v>
      </c>
      <c r="V52" s="15">
        <f t="shared" si="9"/>
        <v>134105101128</v>
      </c>
      <c r="W52" s="15">
        <f t="shared" si="10"/>
        <v>143106101136</v>
      </c>
      <c r="X52" s="11">
        <f t="shared" si="21"/>
        <v>47</v>
      </c>
      <c r="AA52" s="11">
        <f t="shared" si="11"/>
        <v>9</v>
      </c>
      <c r="AB52" s="11">
        <f t="shared" si="22"/>
        <v>10</v>
      </c>
      <c r="AD52" s="11">
        <f t="shared" si="12"/>
        <v>47</v>
      </c>
      <c r="AE52" s="11">
        <f t="shared" si="23"/>
        <v>35</v>
      </c>
      <c r="AG52" s="11">
        <f t="shared" si="13"/>
        <v>0</v>
      </c>
      <c r="AH52" s="11">
        <f t="shared" si="24"/>
        <v>1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19</v>
      </c>
      <c r="AX52" s="49"/>
      <c r="AZ52" s="11">
        <f t="shared" si="17"/>
        <v>43</v>
      </c>
      <c r="BA52" s="11">
        <f t="shared" si="29"/>
        <v>28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20</v>
      </c>
      <c r="CJ52" s="12"/>
      <c r="CK52" s="12"/>
      <c r="CL52" s="12">
        <f t="shared" si="19"/>
        <v>5</v>
      </c>
      <c r="CM52" s="48"/>
      <c r="CN52" s="28">
        <f t="shared" si="20"/>
        <v>28</v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 t="s">
        <v>93</v>
      </c>
      <c r="E53" s="50"/>
      <c r="F53" s="34">
        <v>12</v>
      </c>
      <c r="G53" s="35">
        <f t="shared" si="1"/>
        <v>7</v>
      </c>
      <c r="H53" s="34">
        <v>29</v>
      </c>
      <c r="I53" s="35">
        <f t="shared" si="2"/>
        <v>23</v>
      </c>
      <c r="J53" s="34">
        <v>0</v>
      </c>
      <c r="K53" s="36">
        <f t="shared" si="3"/>
        <v>1</v>
      </c>
      <c r="L53" s="51"/>
      <c r="M53" s="52"/>
      <c r="N53" s="53"/>
      <c r="O53" s="53"/>
      <c r="P53" s="37">
        <f t="shared" si="4"/>
        <v>31</v>
      </c>
      <c r="Q53" s="38">
        <f t="shared" si="5"/>
        <v>27</v>
      </c>
      <c r="R53" s="43"/>
      <c r="S53" s="18">
        <f t="shared" si="6"/>
        <v>7</v>
      </c>
      <c r="T53" s="12">
        <f t="shared" si="7"/>
        <v>23</v>
      </c>
      <c r="U53" s="12">
        <f t="shared" si="8"/>
        <v>1</v>
      </c>
      <c r="V53" s="15">
        <f t="shared" si="9"/>
        <v>131107101123</v>
      </c>
      <c r="W53" s="15">
        <f t="shared" si="10"/>
        <v>143108101134</v>
      </c>
      <c r="X53" s="11">
        <f t="shared" si="21"/>
        <v>48</v>
      </c>
      <c r="AA53" s="11">
        <f t="shared" si="11"/>
        <v>9</v>
      </c>
      <c r="AB53" s="11">
        <f t="shared" si="22"/>
        <v>10</v>
      </c>
      <c r="AD53" s="11">
        <f t="shared" si="12"/>
        <v>48</v>
      </c>
      <c r="AE53" s="11">
        <f t="shared" si="23"/>
        <v>36</v>
      </c>
      <c r="AG53" s="11">
        <f t="shared" si="13"/>
        <v>0</v>
      </c>
      <c r="AH53" s="11">
        <f t="shared" si="24"/>
        <v>1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19</v>
      </c>
      <c r="AX53" s="49"/>
      <c r="AZ53" s="11">
        <f t="shared" si="17"/>
        <v>43</v>
      </c>
      <c r="BA53" s="11">
        <f t="shared" si="29"/>
        <v>28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20</v>
      </c>
      <c r="CJ53" s="12"/>
      <c r="CK53" s="12"/>
      <c r="CL53" s="12">
        <f t="shared" si="19"/>
        <v>7</v>
      </c>
      <c r="CM53" s="48"/>
      <c r="CN53" s="28">
        <f t="shared" si="20"/>
        <v>23</v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 t="s">
        <v>95</v>
      </c>
      <c r="E54" s="50" t="s">
        <v>98</v>
      </c>
      <c r="F54" s="34">
        <v>13</v>
      </c>
      <c r="G54" s="35">
        <f t="shared" si="1"/>
        <v>6</v>
      </c>
      <c r="H54" s="34">
        <v>1</v>
      </c>
      <c r="I54" s="35">
        <f t="shared" si="2"/>
        <v>1</v>
      </c>
      <c r="J54" s="34">
        <v>0</v>
      </c>
      <c r="K54" s="36">
        <f t="shared" si="3"/>
        <v>1</v>
      </c>
      <c r="L54" s="51">
        <v>0</v>
      </c>
      <c r="M54" s="52">
        <f>IF(ISBLANK(L54),"",IF(L54=0,$CL$2,CM54))</f>
        <v>1</v>
      </c>
      <c r="N54" s="53">
        <f>IF(ISNUMBER(M54),IF(ISNUMBER(M54),IF(ISNUMBER(M54),M54+G54+G55+G56+I54+I55+I56+K54+K55+K56,""),""),"")</f>
        <v>38</v>
      </c>
      <c r="O54" s="53">
        <f>IF(ISNUMBER(N54),VLOOKUP(BY54,CA:CB,2,0),"")</f>
        <v>2</v>
      </c>
      <c r="P54" s="37">
        <f t="shared" si="4"/>
        <v>8</v>
      </c>
      <c r="Q54" s="38">
        <f t="shared" si="5"/>
        <v>1</v>
      </c>
      <c r="R54" s="12"/>
      <c r="S54" s="18">
        <f t="shared" si="6"/>
        <v>6</v>
      </c>
      <c r="T54" s="12">
        <f t="shared" si="7"/>
        <v>1</v>
      </c>
      <c r="U54" s="12">
        <f t="shared" si="8"/>
        <v>1</v>
      </c>
      <c r="V54" s="15">
        <f t="shared" si="9"/>
        <v>108106101101</v>
      </c>
      <c r="W54" s="15">
        <f t="shared" si="10"/>
        <v>145105101139</v>
      </c>
      <c r="X54" s="11">
        <f t="shared" si="21"/>
        <v>49</v>
      </c>
      <c r="AA54" s="11">
        <f t="shared" si="11"/>
        <v>8</v>
      </c>
      <c r="AB54" s="11">
        <f t="shared" si="22"/>
        <v>11</v>
      </c>
      <c r="AD54" s="11">
        <f t="shared" si="12"/>
        <v>48</v>
      </c>
      <c r="AE54" s="11">
        <f t="shared" si="23"/>
        <v>36</v>
      </c>
      <c r="AG54" s="11">
        <f t="shared" si="13"/>
        <v>0</v>
      </c>
      <c r="AH54" s="11">
        <f t="shared" si="24"/>
        <v>1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  <v>38</v>
      </c>
      <c r="AV54" s="11">
        <f t="shared" si="16"/>
      </c>
      <c r="AW54" s="11">
        <f t="shared" si="28"/>
        <v>19</v>
      </c>
      <c r="AX54" s="49">
        <f>IF(ISNUMBER(AU54),VLOOKUP(AU54,AV:AW,2,0),"")</f>
        <v>2</v>
      </c>
      <c r="AZ54" s="11">
        <f t="shared" si="17"/>
        <v>45</v>
      </c>
      <c r="BA54" s="11">
        <f t="shared" si="29"/>
        <v>29</v>
      </c>
      <c r="BR54" s="49">
        <f>N54</f>
        <v>38</v>
      </c>
      <c r="BS54" s="49">
        <f>SUM(G54,G55,G56)</f>
        <v>16</v>
      </c>
      <c r="BT54" s="46">
        <f>SUM(J54,J55,J56)</f>
        <v>0</v>
      </c>
      <c r="BU54" s="46">
        <f>M54</f>
        <v>1</v>
      </c>
      <c r="BV54" s="46" t="e">
        <f>"#REF!"</f>
        <v>#REF!</v>
      </c>
      <c r="BW54" s="46">
        <f>SUM(I54,I55,I56)</f>
        <v>18</v>
      </c>
      <c r="BX54" s="46" t="e">
        <f>"#REF!"</f>
        <v>#REF!</v>
      </c>
      <c r="BY54" s="47">
        <f>IF(ISNUMBER(N54),CONCATENATE(BR54+100,BS54+100,BT54+100,BU54+100,BW54+100)+0,"")</f>
        <v>138116100101118</v>
      </c>
      <c r="BZ54" s="47">
        <f>IF(ISNUMBER(SMALL(BY:BY,ROW()-2)),SMALL(BY:BY,ROW()-2),"")</f>
      </c>
      <c r="CA54" s="15">
        <f t="shared" si="18"/>
      </c>
      <c r="CB54" s="11">
        <f t="shared" si="30"/>
        <v>20</v>
      </c>
      <c r="CJ54" s="12"/>
      <c r="CK54" s="12"/>
      <c r="CL54" s="12">
        <f t="shared" si="19"/>
        <v>6</v>
      </c>
      <c r="CM54" s="55" t="str">
        <f>VLOOKUP(L54,AJ:AK,2,0)</f>
        <v> </v>
      </c>
      <c r="CN54" s="28">
        <f t="shared" si="20"/>
        <v>1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 t="s">
        <v>96</v>
      </c>
      <c r="E55" s="50"/>
      <c r="F55" s="34">
        <v>12</v>
      </c>
      <c r="G55" s="35">
        <f t="shared" si="1"/>
        <v>7</v>
      </c>
      <c r="H55" s="34">
        <v>9</v>
      </c>
      <c r="I55" s="35">
        <f t="shared" si="2"/>
        <v>7</v>
      </c>
      <c r="J55" s="34">
        <v>0</v>
      </c>
      <c r="K55" s="36">
        <f t="shared" si="3"/>
        <v>1</v>
      </c>
      <c r="L55" s="51"/>
      <c r="M55" s="52"/>
      <c r="N55" s="53"/>
      <c r="O55" s="53"/>
      <c r="P55" s="37">
        <f t="shared" si="4"/>
        <v>15</v>
      </c>
      <c r="Q55" s="38">
        <f t="shared" si="5"/>
        <v>10</v>
      </c>
      <c r="R55" s="12"/>
      <c r="S55" s="18">
        <f t="shared" si="6"/>
        <v>7</v>
      </c>
      <c r="T55" s="12">
        <f t="shared" si="7"/>
        <v>7</v>
      </c>
      <c r="U55" s="12">
        <f t="shared" si="8"/>
        <v>1</v>
      </c>
      <c r="V55" s="15">
        <f t="shared" si="9"/>
        <v>115107101107</v>
      </c>
      <c r="W55" s="15">
        <f t="shared" si="10"/>
        <v>145109101135</v>
      </c>
      <c r="X55" s="11">
        <f t="shared" si="21"/>
        <v>50</v>
      </c>
      <c r="AA55" s="11">
        <f t="shared" si="11"/>
        <v>8</v>
      </c>
      <c r="AB55" s="11">
        <f t="shared" si="22"/>
        <v>11</v>
      </c>
      <c r="AD55" s="11">
        <f t="shared" si="12"/>
        <v>49</v>
      </c>
      <c r="AE55" s="11">
        <f t="shared" si="23"/>
        <v>37</v>
      </c>
      <c r="AG55" s="11">
        <f t="shared" si="13"/>
        <v>0</v>
      </c>
      <c r="AH55" s="11">
        <f t="shared" si="24"/>
        <v>1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19</v>
      </c>
      <c r="AX55" s="49"/>
      <c r="AZ55" s="11">
        <f t="shared" si="17"/>
        <v>45</v>
      </c>
      <c r="BA55" s="11">
        <f t="shared" si="29"/>
        <v>29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20</v>
      </c>
      <c r="CJ55" s="12"/>
      <c r="CK55" s="12"/>
      <c r="CL55" s="12">
        <f t="shared" si="19"/>
        <v>7</v>
      </c>
      <c r="CM55" s="55"/>
      <c r="CN55" s="28">
        <f t="shared" si="20"/>
        <v>7</v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 t="s">
        <v>97</v>
      </c>
      <c r="E56" s="50"/>
      <c r="F56" s="34">
        <v>16</v>
      </c>
      <c r="G56" s="35">
        <f t="shared" si="1"/>
        <v>3</v>
      </c>
      <c r="H56" s="34">
        <v>14</v>
      </c>
      <c r="I56" s="35">
        <f t="shared" si="2"/>
        <v>10</v>
      </c>
      <c r="J56" s="34">
        <v>0</v>
      </c>
      <c r="K56" s="36">
        <f t="shared" si="3"/>
        <v>1</v>
      </c>
      <c r="L56" s="51"/>
      <c r="M56" s="52"/>
      <c r="N56" s="53"/>
      <c r="O56" s="53"/>
      <c r="P56" s="37">
        <f t="shared" si="4"/>
        <v>14</v>
      </c>
      <c r="Q56" s="38">
        <f t="shared" si="5"/>
        <v>7</v>
      </c>
      <c r="R56" s="12"/>
      <c r="S56" s="18">
        <f t="shared" si="6"/>
        <v>3</v>
      </c>
      <c r="T56" s="12">
        <f t="shared" si="7"/>
        <v>10</v>
      </c>
      <c r="U56" s="12">
        <f t="shared" si="8"/>
        <v>1</v>
      </c>
      <c r="V56" s="15">
        <f t="shared" si="9"/>
        <v>114103101110</v>
      </c>
      <c r="W56" s="15">
        <f t="shared" si="10"/>
        <v>146108101137</v>
      </c>
      <c r="X56" s="11">
        <f t="shared" si="21"/>
        <v>51</v>
      </c>
      <c r="AA56" s="11">
        <f t="shared" si="11"/>
        <v>8</v>
      </c>
      <c r="AB56" s="11">
        <f t="shared" si="22"/>
        <v>11</v>
      </c>
      <c r="AD56" s="11">
        <f t="shared" si="12"/>
        <v>49</v>
      </c>
      <c r="AE56" s="11">
        <f t="shared" si="23"/>
        <v>37</v>
      </c>
      <c r="AG56" s="11">
        <f t="shared" si="13"/>
        <v>0</v>
      </c>
      <c r="AH56" s="11">
        <f t="shared" si="24"/>
        <v>1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19</v>
      </c>
      <c r="AX56" s="49"/>
      <c r="AZ56" s="11">
        <f t="shared" si="17"/>
        <v>46</v>
      </c>
      <c r="BA56" s="11">
        <f t="shared" si="29"/>
        <v>30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20</v>
      </c>
      <c r="CJ56" s="12"/>
      <c r="CK56" s="12"/>
      <c r="CL56" s="12">
        <f t="shared" si="19"/>
        <v>3</v>
      </c>
      <c r="CM56" s="55"/>
      <c r="CN56" s="28">
        <f t="shared" si="20"/>
        <v>10</v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 t="s">
        <v>99</v>
      </c>
      <c r="E57" s="50" t="s">
        <v>102</v>
      </c>
      <c r="F57" s="34">
        <v>13</v>
      </c>
      <c r="G57" s="35">
        <f t="shared" si="1"/>
        <v>6</v>
      </c>
      <c r="H57" s="34">
        <v>2</v>
      </c>
      <c r="I57" s="35">
        <f t="shared" si="2"/>
        <v>2</v>
      </c>
      <c r="J57" s="34">
        <v>0</v>
      </c>
      <c r="K57" s="36">
        <f t="shared" si="3"/>
        <v>1</v>
      </c>
      <c r="L57" s="51">
        <v>0</v>
      </c>
      <c r="M57" s="52">
        <f>IF(ISBLANK(L57),"",IF(L57=0,$CL$2,CM57))</f>
        <v>1</v>
      </c>
      <c r="N57" s="53">
        <f>IF(ISNUMBER(M57),IF(ISNUMBER(M57),IF(ISNUMBER(M57),M57+G57+G58+G59+I57+I58+I59+K57+K58+K59,""),""),"")</f>
        <v>65</v>
      </c>
      <c r="O57" s="53">
        <f>IF(ISNUMBER(N57),VLOOKUP(BY57,CA:CB,2,0),"")</f>
        <v>4</v>
      </c>
      <c r="P57" s="37">
        <f t="shared" si="4"/>
        <v>9</v>
      </c>
      <c r="Q57" s="38">
        <f t="shared" si="5"/>
        <v>2</v>
      </c>
      <c r="R57" s="12"/>
      <c r="S57" s="18">
        <f t="shared" si="6"/>
        <v>6</v>
      </c>
      <c r="T57" s="12">
        <f t="shared" si="7"/>
        <v>2</v>
      </c>
      <c r="U57" s="12">
        <f t="shared" si="8"/>
        <v>1</v>
      </c>
      <c r="V57" s="15">
        <f t="shared" si="9"/>
        <v>109106101102</v>
      </c>
      <c r="W57" s="15">
        <f t="shared" si="10"/>
        <v>147108101138</v>
      </c>
      <c r="X57" s="11">
        <f t="shared" si="21"/>
        <v>52</v>
      </c>
      <c r="AA57" s="11">
        <f t="shared" si="11"/>
        <v>8</v>
      </c>
      <c r="AB57" s="11">
        <f t="shared" si="22"/>
        <v>11</v>
      </c>
      <c r="AD57" s="11">
        <f t="shared" si="12"/>
        <v>50</v>
      </c>
      <c r="AE57" s="11">
        <f t="shared" si="23"/>
        <v>38</v>
      </c>
      <c r="AG57" s="11">
        <f t="shared" si="13"/>
        <v>0</v>
      </c>
      <c r="AH57" s="11">
        <f t="shared" si="24"/>
        <v>1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  <v>65</v>
      </c>
      <c r="AV57" s="11">
        <f t="shared" si="16"/>
      </c>
      <c r="AW57" s="11">
        <f t="shared" si="28"/>
        <v>19</v>
      </c>
      <c r="AX57" s="49">
        <f>IF(ISNUMBER(AU57),VLOOKUP(AU57,AV:AW,2,0),"")</f>
        <v>4</v>
      </c>
      <c r="AZ57" s="11">
        <f t="shared" si="17"/>
        <v>47</v>
      </c>
      <c r="BA57" s="11">
        <f t="shared" si="29"/>
        <v>31</v>
      </c>
      <c r="BR57" s="49">
        <f>N57</f>
        <v>65</v>
      </c>
      <c r="BS57" s="49">
        <f>SUM(G57,G58,G59)</f>
        <v>18</v>
      </c>
      <c r="BT57" s="46">
        <f>SUM(J57,J58,J59)</f>
        <v>0</v>
      </c>
      <c r="BU57" s="46">
        <f>M57</f>
        <v>1</v>
      </c>
      <c r="BV57" s="46" t="e">
        <f>"#REF!"</f>
        <v>#REF!</v>
      </c>
      <c r="BW57" s="46">
        <f>SUM(I57,I58,I59)</f>
        <v>43</v>
      </c>
      <c r="BX57" s="46" t="e">
        <f>"#REF!"</f>
        <v>#REF!</v>
      </c>
      <c r="BY57" s="47">
        <f>IF(ISNUMBER(N57),CONCATENATE(BR57+100,BS57+100,BT57+100,BU57+100,BW57+100)+0,"")</f>
        <v>165118100101143</v>
      </c>
      <c r="BZ57" s="47">
        <f>IF(ISNUMBER(SMALL(BY:BY,ROW()-2)),SMALL(BY:BY,ROW()-2),"")</f>
      </c>
      <c r="CA57" s="15">
        <f t="shared" si="18"/>
      </c>
      <c r="CB57" s="11">
        <f t="shared" si="30"/>
        <v>20</v>
      </c>
      <c r="CJ57" s="12"/>
      <c r="CK57" s="12"/>
      <c r="CL57" s="12">
        <f t="shared" si="19"/>
        <v>6</v>
      </c>
      <c r="CM57" s="48" t="str">
        <f>VLOOKUP(L57,AJ:AK,2,0)</f>
        <v> </v>
      </c>
      <c r="CN57" s="28">
        <f t="shared" si="20"/>
        <v>2</v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 t="s">
        <v>100</v>
      </c>
      <c r="E58" s="50"/>
      <c r="F58" s="34">
        <v>14</v>
      </c>
      <c r="G58" s="35">
        <f t="shared" si="1"/>
        <v>5</v>
      </c>
      <c r="H58" s="34">
        <v>33</v>
      </c>
      <c r="I58" s="35">
        <f t="shared" si="2"/>
        <v>27</v>
      </c>
      <c r="J58" s="34">
        <v>0</v>
      </c>
      <c r="K58" s="36">
        <f t="shared" si="3"/>
        <v>1</v>
      </c>
      <c r="L58" s="51"/>
      <c r="M58" s="52"/>
      <c r="N58" s="53"/>
      <c r="O58" s="53"/>
      <c r="P58" s="37">
        <f t="shared" si="4"/>
        <v>33</v>
      </c>
      <c r="Q58" s="38">
        <f t="shared" si="5"/>
        <v>30</v>
      </c>
      <c r="R58" s="12"/>
      <c r="S58" s="18">
        <f t="shared" si="6"/>
        <v>5</v>
      </c>
      <c r="T58" s="12">
        <f t="shared" si="7"/>
        <v>27</v>
      </c>
      <c r="U58" s="12">
        <f t="shared" si="8"/>
        <v>1</v>
      </c>
      <c r="V58" s="15">
        <f t="shared" si="9"/>
        <v>133105101127</v>
      </c>
      <c r="W58" s="15">
        <f t="shared" si="10"/>
        <v>148110101137</v>
      </c>
      <c r="X58" s="11">
        <f t="shared" si="21"/>
        <v>53</v>
      </c>
      <c r="AA58" s="11">
        <f t="shared" si="11"/>
        <v>7</v>
      </c>
      <c r="AB58" s="11">
        <f t="shared" si="22"/>
        <v>12</v>
      </c>
      <c r="AD58" s="11">
        <f t="shared" si="12"/>
        <v>52</v>
      </c>
      <c r="AE58" s="11">
        <f t="shared" si="23"/>
        <v>39</v>
      </c>
      <c r="AG58" s="11">
        <f t="shared" si="13"/>
        <v>0</v>
      </c>
      <c r="AH58" s="11">
        <f t="shared" si="24"/>
        <v>1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19</v>
      </c>
      <c r="AX58" s="49"/>
      <c r="AZ58" s="11">
        <f t="shared" si="17"/>
        <v>48</v>
      </c>
      <c r="BA58" s="11">
        <f t="shared" si="29"/>
        <v>32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20</v>
      </c>
      <c r="CJ58" s="12"/>
      <c r="CK58" s="12"/>
      <c r="CL58" s="12">
        <f t="shared" si="19"/>
        <v>5</v>
      </c>
      <c r="CM58" s="48"/>
      <c r="CN58" s="28">
        <f t="shared" si="20"/>
        <v>27</v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 t="s">
        <v>101</v>
      </c>
      <c r="E59" s="50"/>
      <c r="F59" s="34">
        <v>12</v>
      </c>
      <c r="G59" s="35">
        <f t="shared" si="1"/>
        <v>7</v>
      </c>
      <c r="H59" s="34">
        <v>20</v>
      </c>
      <c r="I59" s="35">
        <f t="shared" si="2"/>
        <v>14</v>
      </c>
      <c r="J59" s="34">
        <v>0</v>
      </c>
      <c r="K59" s="36">
        <f t="shared" si="3"/>
        <v>1</v>
      </c>
      <c r="L59" s="51"/>
      <c r="M59" s="52"/>
      <c r="N59" s="53"/>
      <c r="O59" s="53"/>
      <c r="P59" s="37">
        <f t="shared" si="4"/>
        <v>22</v>
      </c>
      <c r="Q59" s="38">
        <f t="shared" si="5"/>
        <v>16</v>
      </c>
      <c r="R59" s="12"/>
      <c r="S59" s="18">
        <f t="shared" si="6"/>
        <v>7</v>
      </c>
      <c r="T59" s="12">
        <f t="shared" si="7"/>
        <v>14</v>
      </c>
      <c r="U59" s="12">
        <f t="shared" si="8"/>
        <v>1</v>
      </c>
      <c r="V59" s="15">
        <f t="shared" si="9"/>
        <v>122107101114</v>
      </c>
      <c r="W59" s="15">
        <f t="shared" si="10"/>
        <v>153112101140</v>
      </c>
      <c r="X59" s="11">
        <f t="shared" si="21"/>
        <v>54</v>
      </c>
      <c r="AA59" s="11">
        <f t="shared" si="11"/>
        <v>7</v>
      </c>
      <c r="AB59" s="11">
        <f t="shared" si="22"/>
        <v>12</v>
      </c>
      <c r="AD59" s="11">
        <f t="shared" si="12"/>
        <v>58</v>
      </c>
      <c r="AE59" s="11">
        <f t="shared" si="23"/>
        <v>40</v>
      </c>
      <c r="AG59" s="11">
        <f t="shared" si="13"/>
        <v>0</v>
      </c>
      <c r="AH59" s="11">
        <f t="shared" si="24"/>
        <v>1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19</v>
      </c>
      <c r="AX59" s="49"/>
      <c r="AZ59" s="11">
        <f t="shared" si="17"/>
        <v>53</v>
      </c>
      <c r="BA59" s="11">
        <f t="shared" si="29"/>
        <v>33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20</v>
      </c>
      <c r="CJ59" s="12"/>
      <c r="CK59" s="12"/>
      <c r="CL59" s="12">
        <f t="shared" si="19"/>
        <v>7</v>
      </c>
      <c r="CM59" s="48"/>
      <c r="CN59" s="28">
        <f t="shared" si="20"/>
        <v>14</v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50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51"/>
      <c r="M60" s="52">
        <f>IF(ISBLANK(L60),"",IF(L60=0,$CL$2,CM60))</f>
      </c>
      <c r="N60" s="53">
        <f>IF(ISNUMBER(M60),IF(ISNUMBER(M60),IF(ISNUMBER(M60),M60+G60+G61+G62+I60+I61+I62+K60+K61+K62,""),""),"")</f>
      </c>
      <c r="O60" s="53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55</v>
      </c>
      <c r="AA60" s="11">
        <f t="shared" si="11"/>
      </c>
      <c r="AB60" s="11">
        <f t="shared" si="22"/>
        <v>13</v>
      </c>
      <c r="AD60" s="11">
        <f t="shared" si="12"/>
      </c>
      <c r="AE60" s="11">
        <f t="shared" si="23"/>
        <v>41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</c>
      <c r="AV60" s="11">
        <f t="shared" si="16"/>
      </c>
      <c r="AW60" s="11">
        <f t="shared" si="28"/>
        <v>19</v>
      </c>
      <c r="AX60" s="49">
        <f>IF(ISNUMBER(AU60),VLOOKUP(AU60,AV:AW,2,0),"")</f>
      </c>
      <c r="AZ60" s="11">
        <f t="shared" si="17"/>
      </c>
      <c r="BA60" s="11">
        <f t="shared" si="29"/>
        <v>34</v>
      </c>
      <c r="BR60" s="49">
        <f>N60</f>
      </c>
      <c r="BS60" s="49">
        <f>SUM(G60,G61,G62)</f>
        <v>0</v>
      </c>
      <c r="BT60" s="46">
        <f>SUM(J60,J61,J62)</f>
        <v>0</v>
      </c>
      <c r="BU60" s="46">
        <f>M60</f>
      </c>
      <c r="BV60" s="46" t="e">
        <f>"#REF!"</f>
        <v>#REF!</v>
      </c>
      <c r="BW60" s="46">
        <f>SUM(I60,I61,I62)</f>
        <v>0</v>
      </c>
      <c r="BX60" s="46" t="e">
        <f>"#REF!"</f>
        <v>#REF!</v>
      </c>
      <c r="BY60" s="47">
        <f>IF(ISNUMBER(N60),CONCATENATE(BR60+100,BS60+100,BT60+100,BU60+100,BW60+100)+0,"")</f>
      </c>
      <c r="BZ60" s="47">
        <f>IF(ISNUMBER(SMALL(BY:BY,ROW()-2)),SMALL(BY:BY,ROW()-2),"")</f>
      </c>
      <c r="CA60" s="15">
        <f t="shared" si="18"/>
      </c>
      <c r="CB60" s="11">
        <f t="shared" si="30"/>
        <v>20</v>
      </c>
      <c r="CJ60" s="12"/>
      <c r="CK60" s="12"/>
      <c r="CL60" s="12" t="str">
        <f t="shared" si="19"/>
        <v> </v>
      </c>
      <c r="CM60" s="55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50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51"/>
      <c r="M61" s="52"/>
      <c r="N61" s="53"/>
      <c r="O61" s="53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55</v>
      </c>
      <c r="AA61" s="11">
        <f t="shared" si="11"/>
      </c>
      <c r="AB61" s="11">
        <f t="shared" si="22"/>
        <v>13</v>
      </c>
      <c r="AD61" s="11">
        <f t="shared" si="12"/>
      </c>
      <c r="AE61" s="11">
        <f t="shared" si="23"/>
        <v>41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19</v>
      </c>
      <c r="AX61" s="49"/>
      <c r="AZ61" s="11">
        <f t="shared" si="17"/>
      </c>
      <c r="BA61" s="11">
        <f t="shared" si="29"/>
        <v>34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20</v>
      </c>
      <c r="CJ61" s="12"/>
      <c r="CK61" s="12"/>
      <c r="CL61" s="12" t="str">
        <f t="shared" si="19"/>
        <v> </v>
      </c>
      <c r="CM61" s="55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50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51"/>
      <c r="M62" s="52"/>
      <c r="N62" s="53"/>
      <c r="O62" s="53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55</v>
      </c>
      <c r="AA62" s="11">
        <f t="shared" si="11"/>
      </c>
      <c r="AB62" s="11">
        <f t="shared" si="22"/>
        <v>13</v>
      </c>
      <c r="AD62" s="11">
        <f t="shared" si="12"/>
      </c>
      <c r="AE62" s="11">
        <f t="shared" si="23"/>
        <v>41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19</v>
      </c>
      <c r="AX62" s="49"/>
      <c r="AZ62" s="11">
        <f t="shared" si="17"/>
      </c>
      <c r="BA62" s="11">
        <f t="shared" si="29"/>
        <v>34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20</v>
      </c>
      <c r="CJ62" s="12"/>
      <c r="CK62" s="12"/>
      <c r="CL62" s="12" t="str">
        <f t="shared" si="19"/>
        <v> </v>
      </c>
      <c r="CM62" s="55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50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51"/>
      <c r="M63" s="52">
        <f>IF(ISBLANK(L63),"",IF(L63=0,$CL$2,CM63))</f>
      </c>
      <c r="N63" s="53">
        <f>IF(ISNUMBER(M63),IF(ISNUMBER(M63),IF(ISNUMBER(M63),M63+G63+G64+G65+I63+I64+I65+K63+K64+K65,""),""),"")</f>
      </c>
      <c r="O63" s="53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55</v>
      </c>
      <c r="AA63" s="11">
        <f t="shared" si="11"/>
      </c>
      <c r="AB63" s="11">
        <f t="shared" si="22"/>
        <v>13</v>
      </c>
      <c r="AD63" s="11">
        <f t="shared" si="12"/>
      </c>
      <c r="AE63" s="11">
        <f t="shared" si="23"/>
        <v>41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</c>
      <c r="AV63" s="11">
        <f t="shared" si="16"/>
      </c>
      <c r="AW63" s="11">
        <f t="shared" si="28"/>
        <v>19</v>
      </c>
      <c r="AX63" s="49">
        <f>IF(ISNUMBER(AU63),VLOOKUP(AU63,AV:AW,2,0),"")</f>
      </c>
      <c r="AZ63" s="11">
        <f t="shared" si="17"/>
      </c>
      <c r="BA63" s="11">
        <f t="shared" si="29"/>
        <v>34</v>
      </c>
      <c r="BR63" s="49">
        <f>N63</f>
      </c>
      <c r="BS63" s="49">
        <f>SUM(G63,G64,G65)</f>
        <v>0</v>
      </c>
      <c r="BT63" s="46">
        <f>SUM(J63,J64,J65)</f>
        <v>0</v>
      </c>
      <c r="BU63" s="46">
        <f>M63</f>
      </c>
      <c r="BV63" s="46" t="e">
        <f>"#REF!"</f>
        <v>#REF!</v>
      </c>
      <c r="BW63" s="46">
        <f>SUM(I63,I64,I65)</f>
        <v>0</v>
      </c>
      <c r="BX63" s="46" t="e">
        <f>"#REF!"</f>
        <v>#REF!</v>
      </c>
      <c r="BY63" s="47">
        <f>IF(ISNUMBER(N63),CONCATENATE(BR63+100,BS63+100,BT63+100,BU63+100,BW63+100)+0,"")</f>
      </c>
      <c r="BZ63" s="47">
        <f>IF(ISNUMBER(SMALL(BY:BY,ROW()-2)),SMALL(BY:BY,ROW()-2),"")</f>
      </c>
      <c r="CA63" s="15">
        <f t="shared" si="18"/>
      </c>
      <c r="CB63" s="11">
        <f t="shared" si="30"/>
        <v>20</v>
      </c>
      <c r="CJ63" s="12"/>
      <c r="CK63" s="12"/>
      <c r="CL63" s="12" t="str">
        <f t="shared" si="19"/>
        <v> </v>
      </c>
      <c r="CM63" s="48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50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51"/>
      <c r="M64" s="52"/>
      <c r="N64" s="53"/>
      <c r="O64" s="53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55</v>
      </c>
      <c r="AA64" s="11">
        <f t="shared" si="11"/>
      </c>
      <c r="AB64" s="11">
        <f t="shared" si="22"/>
        <v>13</v>
      </c>
      <c r="AD64" s="11">
        <f t="shared" si="12"/>
      </c>
      <c r="AE64" s="11">
        <f t="shared" si="23"/>
        <v>41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19</v>
      </c>
      <c r="AX64" s="49"/>
      <c r="AZ64" s="11">
        <f t="shared" si="17"/>
      </c>
      <c r="BA64" s="11">
        <f t="shared" si="29"/>
        <v>34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20</v>
      </c>
      <c r="CJ64" s="12"/>
      <c r="CK64" s="12"/>
      <c r="CL64" s="12" t="str">
        <f t="shared" si="19"/>
        <v> </v>
      </c>
      <c r="CM64" s="48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50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51"/>
      <c r="M65" s="52"/>
      <c r="N65" s="53"/>
      <c r="O65" s="53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55</v>
      </c>
      <c r="AA65" s="11">
        <f t="shared" si="11"/>
      </c>
      <c r="AB65" s="11">
        <f t="shared" si="22"/>
        <v>13</v>
      </c>
      <c r="AD65" s="11">
        <f t="shared" si="12"/>
      </c>
      <c r="AE65" s="11">
        <f t="shared" si="23"/>
        <v>41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19</v>
      </c>
      <c r="AX65" s="49"/>
      <c r="AZ65" s="11">
        <f t="shared" si="17"/>
      </c>
      <c r="BA65" s="11">
        <f t="shared" si="29"/>
        <v>34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20</v>
      </c>
      <c r="CJ65" s="12"/>
      <c r="CK65" s="12"/>
      <c r="CL65" s="12" t="str">
        <f t="shared" si="19"/>
        <v> </v>
      </c>
      <c r="CM65" s="48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50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51"/>
      <c r="M66" s="52">
        <f>IF(ISBLANK(L66),"",IF(L66=0,$CL$2,CM66))</f>
      </c>
      <c r="N66" s="53">
        <f>IF(ISNUMBER(M66),IF(ISNUMBER(M66),IF(ISNUMBER(M66),M66+G66+G67+G68+I66+I67+I68+K66+K67+K68,""),""),"")</f>
      </c>
      <c r="O66" s="53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55</v>
      </c>
      <c r="AA66" s="11">
        <f t="shared" si="11"/>
      </c>
      <c r="AB66" s="11">
        <f t="shared" si="22"/>
        <v>13</v>
      </c>
      <c r="AD66" s="11">
        <f t="shared" si="12"/>
      </c>
      <c r="AE66" s="11">
        <f t="shared" si="23"/>
        <v>41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</c>
      <c r="AV66" s="11">
        <f t="shared" si="16"/>
      </c>
      <c r="AW66" s="11">
        <f t="shared" si="28"/>
        <v>19</v>
      </c>
      <c r="AX66" s="49">
        <f>IF(ISNUMBER(AU66),VLOOKUP(AU66,AV:AW,2,0),"")</f>
      </c>
      <c r="AZ66" s="11">
        <f t="shared" si="17"/>
      </c>
      <c r="BA66" s="11">
        <f t="shared" si="29"/>
        <v>34</v>
      </c>
      <c r="BR66" s="49">
        <f>N66</f>
      </c>
      <c r="BS66" s="49">
        <f>SUM(G66,G67,G68)</f>
        <v>0</v>
      </c>
      <c r="BT66" s="46">
        <f>SUM(J66,J67,J68)</f>
        <v>0</v>
      </c>
      <c r="BU66" s="46">
        <f>M66</f>
      </c>
      <c r="BV66" s="46" t="e">
        <f>"#REF!"</f>
        <v>#REF!</v>
      </c>
      <c r="BW66" s="46">
        <f>SUM(I66,I67,I68)</f>
        <v>0</v>
      </c>
      <c r="BX66" s="46" t="e">
        <f>"#REF!"</f>
        <v>#REF!</v>
      </c>
      <c r="BY66" s="47">
        <f>IF(ISNUMBER(N66),CONCATENATE(BR66+100,BS66+100,BT66+100,BU66+100,BW66+100)+0,"")</f>
      </c>
      <c r="BZ66" s="47">
        <f>IF(ISNUMBER(SMALL(BY:BY,ROW()-2)),SMALL(BY:BY,ROW()-2),"")</f>
      </c>
      <c r="CA66" s="15">
        <f t="shared" si="18"/>
      </c>
      <c r="CB66" s="11">
        <f t="shared" si="30"/>
        <v>20</v>
      </c>
      <c r="CJ66" s="12"/>
      <c r="CK66" s="12"/>
      <c r="CL66" s="12" t="str">
        <f t="shared" si="19"/>
        <v> </v>
      </c>
      <c r="CM66" s="55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50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55</v>
      </c>
      <c r="AA67" s="11">
        <f aca="true" t="shared" si="43" ref="AA67:AA130">IF(ISNUMBER(LARGE(F$1:F$65536,ROW()-2)),LARGE(F$1:F$65536,ROW()-2),"")</f>
      </c>
      <c r="AB67" s="11">
        <f t="shared" si="22"/>
        <v>13</v>
      </c>
      <c r="AD67" s="11">
        <f aca="true" t="shared" si="44" ref="AD67:AD130">IF(ISNUMBER(SMALL(H$1:H$65536,ROW()-2)),SMALL(H$1:H$65536,ROW()-2),"")</f>
      </c>
      <c r="AE67" s="11">
        <f t="shared" si="23"/>
        <v>41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19</v>
      </c>
      <c r="AX67" s="49"/>
      <c r="AZ67" s="11">
        <f aca="true" t="shared" si="49" ref="AZ67:AZ130">IF(ISNUMBER(SMALL(P$1:P$65536,ROW()-2)),SMALL(P$1:P$65536,ROW()-2),"")</f>
      </c>
      <c r="BA67" s="11">
        <f t="shared" si="29"/>
        <v>34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20</v>
      </c>
      <c r="CJ67" s="12"/>
      <c r="CK67" s="12"/>
      <c r="CL67" s="12" t="str">
        <f aca="true" t="shared" si="51" ref="CL67:CL130">VLOOKUP(F67,AA$1:AB$65536,2,0)</f>
        <v> </v>
      </c>
      <c r="CM67" s="55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50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51"/>
      <c r="M68" s="52"/>
      <c r="N68" s="53"/>
      <c r="O68" s="53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55</v>
      </c>
      <c r="AA68" s="11">
        <f t="shared" si="43"/>
      </c>
      <c r="AB68" s="11">
        <f aca="true" t="shared" si="54" ref="AB68:AB131">IF(AA67&lt;&gt;AA68,AB67+1,AB67)</f>
        <v>13</v>
      </c>
      <c r="AD68" s="11">
        <f t="shared" si="44"/>
      </c>
      <c r="AE68" s="11">
        <f aca="true" t="shared" si="55" ref="AE68:AE131">IF(AD67&lt;&gt;AD68,AE67+1,AE67)</f>
        <v>41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19</v>
      </c>
      <c r="AX68" s="49"/>
      <c r="AZ68" s="11">
        <f t="shared" si="49"/>
      </c>
      <c r="BA68" s="11">
        <f aca="true" t="shared" si="60" ref="BA68:BA131">IF(AZ67&lt;&gt;AZ68,BA67+1,BA67)</f>
        <v>34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20</v>
      </c>
      <c r="CJ68" s="12"/>
      <c r="CK68" s="12"/>
      <c r="CL68" s="12" t="str">
        <f t="shared" si="51"/>
        <v> </v>
      </c>
      <c r="CM68" s="55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50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51"/>
      <c r="M69" s="52">
        <f>IF(ISBLANK(L69),"",IF(L69=0,$CL$2,CM69))</f>
      </c>
      <c r="N69" s="53">
        <f>IF(ISNUMBER(M69),IF(ISNUMBER(M69),IF(ISNUMBER(M69),M69+G69+G70+G71+I69+I70+I71+K69+K70+K71,""),""),"")</f>
      </c>
      <c r="O69" s="53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55</v>
      </c>
      <c r="AA69" s="11">
        <f t="shared" si="43"/>
      </c>
      <c r="AB69" s="11">
        <f t="shared" si="54"/>
        <v>13</v>
      </c>
      <c r="AD69" s="11">
        <f t="shared" si="44"/>
      </c>
      <c r="AE69" s="11">
        <f t="shared" si="55"/>
        <v>41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</c>
      <c r="AV69" s="11">
        <f t="shared" si="48"/>
      </c>
      <c r="AW69" s="11">
        <f t="shared" si="59"/>
        <v>19</v>
      </c>
      <c r="AX69" s="49">
        <f>IF(ISNUMBER(AU69),VLOOKUP(AU69,AV:AW,2,0),"")</f>
      </c>
      <c r="AZ69" s="11">
        <f t="shared" si="49"/>
      </c>
      <c r="BA69" s="11">
        <f t="shared" si="60"/>
        <v>34</v>
      </c>
      <c r="BR69" s="49">
        <f>N69</f>
      </c>
      <c r="BS69" s="49">
        <f>SUM(G69,G70,G71)</f>
        <v>0</v>
      </c>
      <c r="BT69" s="46">
        <f>SUM(J69,J70,J71)</f>
        <v>0</v>
      </c>
      <c r="BU69" s="46">
        <f>M69</f>
      </c>
      <c r="BV69" s="46" t="e">
        <f>"#REF!"</f>
        <v>#REF!</v>
      </c>
      <c r="BW69" s="46">
        <f>SUM(I69,I70,I71)</f>
        <v>0</v>
      </c>
      <c r="BX69" s="46" t="e">
        <f>"#REF!"</f>
        <v>#REF!</v>
      </c>
      <c r="BY69" s="47">
        <f>IF(ISNUMBER(N69),CONCATENATE(BR69+100,BS69+100,BT69+100,BU69+100,BW69+100)+0,"")</f>
      </c>
      <c r="BZ69" s="47">
        <f>IF(ISNUMBER(SMALL(BY:BY,ROW()-2)),SMALL(BY:BY,ROW()-2),"")</f>
      </c>
      <c r="CA69" s="15">
        <f t="shared" si="50"/>
      </c>
      <c r="CB69" s="11">
        <f t="shared" si="61"/>
        <v>20</v>
      </c>
      <c r="CJ69" s="12"/>
      <c r="CK69" s="12"/>
      <c r="CL69" s="12" t="str">
        <f t="shared" si="51"/>
        <v> </v>
      </c>
      <c r="CM69" s="48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50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51"/>
      <c r="M70" s="52"/>
      <c r="N70" s="53"/>
      <c r="O70" s="53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55</v>
      </c>
      <c r="AA70" s="11">
        <f t="shared" si="43"/>
      </c>
      <c r="AB70" s="11">
        <f t="shared" si="54"/>
        <v>13</v>
      </c>
      <c r="AD70" s="11">
        <f t="shared" si="44"/>
      </c>
      <c r="AE70" s="11">
        <f t="shared" si="55"/>
        <v>41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19</v>
      </c>
      <c r="AX70" s="49"/>
      <c r="AZ70" s="11">
        <f t="shared" si="49"/>
      </c>
      <c r="BA70" s="11">
        <f t="shared" si="60"/>
        <v>34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20</v>
      </c>
      <c r="CJ70" s="12"/>
      <c r="CK70" s="12"/>
      <c r="CL70" s="12" t="str">
        <f t="shared" si="51"/>
        <v> </v>
      </c>
      <c r="CM70" s="48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50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51"/>
      <c r="M71" s="52"/>
      <c r="N71" s="53"/>
      <c r="O71" s="53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55</v>
      </c>
      <c r="AA71" s="11">
        <f t="shared" si="43"/>
      </c>
      <c r="AB71" s="11">
        <f t="shared" si="54"/>
        <v>13</v>
      </c>
      <c r="AD71" s="11">
        <f t="shared" si="44"/>
      </c>
      <c r="AE71" s="11">
        <f t="shared" si="55"/>
        <v>41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19</v>
      </c>
      <c r="AX71" s="49"/>
      <c r="AZ71" s="11">
        <f t="shared" si="49"/>
      </c>
      <c r="BA71" s="11">
        <f t="shared" si="60"/>
        <v>34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20</v>
      </c>
      <c r="CJ71" s="12"/>
      <c r="CK71" s="12"/>
      <c r="CL71" s="12" t="str">
        <f t="shared" si="51"/>
        <v> </v>
      </c>
      <c r="CM71" s="48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50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51"/>
      <c r="M72" s="52">
        <f>IF(ISBLANK(L72),"",IF(L72=0,$CL$2,CM72))</f>
      </c>
      <c r="N72" s="53">
        <f>IF(ISNUMBER(M72),IF(ISNUMBER(M72),IF(ISNUMBER(M72),M72+G72+G73+G74+I72+I73+I74+K72+K73+K74,""),""),"")</f>
      </c>
      <c r="O72" s="53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55</v>
      </c>
      <c r="AA72" s="11">
        <f t="shared" si="43"/>
      </c>
      <c r="AB72" s="11">
        <f t="shared" si="54"/>
        <v>13</v>
      </c>
      <c r="AD72" s="11">
        <f t="shared" si="44"/>
      </c>
      <c r="AE72" s="11">
        <f t="shared" si="55"/>
        <v>41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</c>
      <c r="AV72" s="11">
        <f t="shared" si="48"/>
      </c>
      <c r="AW72" s="11">
        <f t="shared" si="59"/>
        <v>19</v>
      </c>
      <c r="AX72" s="49">
        <f>IF(ISNUMBER(AU72),VLOOKUP(AU72,AV:AW,2,0),"")</f>
      </c>
      <c r="AZ72" s="11">
        <f t="shared" si="49"/>
      </c>
      <c r="BA72" s="11">
        <f t="shared" si="60"/>
        <v>34</v>
      </c>
      <c r="BR72" s="49">
        <f>N72</f>
      </c>
      <c r="BS72" s="49">
        <f>SUM(G72,G73,G74)</f>
        <v>0</v>
      </c>
      <c r="BT72" s="46">
        <f>SUM(J72,J73,J74)</f>
        <v>0</v>
      </c>
      <c r="BU72" s="46">
        <f>M72</f>
      </c>
      <c r="BV72" s="46" t="e">
        <f>"#REF!"</f>
        <v>#REF!</v>
      </c>
      <c r="BW72" s="46">
        <f>SUM(I72,I73,I74)</f>
        <v>0</v>
      </c>
      <c r="BX72" s="46" t="e">
        <f>"#REF!"</f>
        <v>#REF!</v>
      </c>
      <c r="BY72" s="47">
        <f>IF(ISNUMBER(N72),CONCATENATE(BR72+100,BS72+100,BT72+100,BU72+100,BW72+100)+0,"")</f>
      </c>
      <c r="BZ72" s="47">
        <f>IF(ISNUMBER(SMALL(BY:BY,ROW()-2)),SMALL(BY:BY,ROW()-2),"")</f>
      </c>
      <c r="CA72" s="15">
        <f t="shared" si="50"/>
      </c>
      <c r="CB72" s="11">
        <f t="shared" si="61"/>
        <v>20</v>
      </c>
      <c r="CJ72" s="12"/>
      <c r="CK72" s="12"/>
      <c r="CL72" s="12" t="str">
        <f t="shared" si="51"/>
        <v> </v>
      </c>
      <c r="CM72" s="55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50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51"/>
      <c r="M73" s="52"/>
      <c r="N73" s="53"/>
      <c r="O73" s="53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55</v>
      </c>
      <c r="AA73" s="11">
        <f t="shared" si="43"/>
      </c>
      <c r="AB73" s="11">
        <f t="shared" si="54"/>
        <v>13</v>
      </c>
      <c r="AD73" s="11">
        <f t="shared" si="44"/>
      </c>
      <c r="AE73" s="11">
        <f t="shared" si="55"/>
        <v>41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19</v>
      </c>
      <c r="AX73" s="49"/>
      <c r="AZ73" s="11">
        <f t="shared" si="49"/>
      </c>
      <c r="BA73" s="11">
        <f t="shared" si="60"/>
        <v>34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20</v>
      </c>
      <c r="CJ73" s="12"/>
      <c r="CK73" s="12"/>
      <c r="CL73" s="12" t="str">
        <f t="shared" si="51"/>
        <v> </v>
      </c>
      <c r="CM73" s="55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50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51"/>
      <c r="M74" s="52"/>
      <c r="N74" s="53"/>
      <c r="O74" s="53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55</v>
      </c>
      <c r="AA74" s="11">
        <f t="shared" si="43"/>
      </c>
      <c r="AB74" s="11">
        <f t="shared" si="54"/>
        <v>13</v>
      </c>
      <c r="AD74" s="11">
        <f t="shared" si="44"/>
      </c>
      <c r="AE74" s="11">
        <f t="shared" si="55"/>
        <v>41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19</v>
      </c>
      <c r="AX74" s="49"/>
      <c r="AZ74" s="11">
        <f t="shared" si="49"/>
      </c>
      <c r="BA74" s="11">
        <f t="shared" si="60"/>
        <v>34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20</v>
      </c>
      <c r="CJ74" s="12"/>
      <c r="CK74" s="12"/>
      <c r="CL74" s="12" t="str">
        <f t="shared" si="51"/>
        <v> </v>
      </c>
      <c r="CM74" s="55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50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51"/>
      <c r="M75" s="52">
        <f>IF(ISBLANK(L75),"",IF(L75=0,$CL$2,CM75))</f>
      </c>
      <c r="N75" s="53">
        <f>IF(ISNUMBER(M75),IF(ISNUMBER(M75),IF(ISNUMBER(M75),M75+G75+G76+G77+I75+I76+I77+K75+K76+K77,""),""),"")</f>
      </c>
      <c r="O75" s="53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55</v>
      </c>
      <c r="AA75" s="11">
        <f t="shared" si="43"/>
      </c>
      <c r="AB75" s="11">
        <f t="shared" si="54"/>
        <v>13</v>
      </c>
      <c r="AD75" s="11">
        <f t="shared" si="44"/>
      </c>
      <c r="AE75" s="11">
        <f t="shared" si="55"/>
        <v>41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</c>
      <c r="AV75" s="11">
        <f t="shared" si="48"/>
      </c>
      <c r="AW75" s="11">
        <f t="shared" si="59"/>
        <v>19</v>
      </c>
      <c r="AX75" s="49">
        <f>IF(ISNUMBER(AU75),VLOOKUP(AU75,AV:AW,2,0),"")</f>
      </c>
      <c r="AZ75" s="11">
        <f t="shared" si="49"/>
      </c>
      <c r="BA75" s="11">
        <f t="shared" si="60"/>
        <v>34</v>
      </c>
      <c r="BR75" s="49">
        <f>N75</f>
      </c>
      <c r="BS75" s="49">
        <f>SUM(G75,G76,G77)</f>
        <v>0</v>
      </c>
      <c r="BT75" s="46">
        <f>SUM(J75,J76,J77)</f>
        <v>0</v>
      </c>
      <c r="BU75" s="46">
        <f>M75</f>
      </c>
      <c r="BV75" s="46" t="e">
        <f>"#REF!"</f>
        <v>#REF!</v>
      </c>
      <c r="BW75" s="46">
        <f>SUM(I75,I76,I77)</f>
        <v>0</v>
      </c>
      <c r="BX75" s="46" t="e">
        <f>"#REF!"</f>
        <v>#REF!</v>
      </c>
      <c r="BY75" s="47">
        <f>IF(ISNUMBER(N75),CONCATENATE(BR75+100,BS75+100,BT75+100,BU75+100,BW75+100)+0,"")</f>
      </c>
      <c r="BZ75" s="47">
        <f>IF(ISNUMBER(SMALL(BY:BY,ROW()-2)),SMALL(BY:BY,ROW()-2),"")</f>
      </c>
      <c r="CA75" s="15">
        <f t="shared" si="50"/>
      </c>
      <c r="CB75" s="11">
        <f t="shared" si="61"/>
        <v>20</v>
      </c>
      <c r="CJ75" s="12"/>
      <c r="CK75" s="12"/>
      <c r="CL75" s="12" t="str">
        <f t="shared" si="51"/>
        <v> </v>
      </c>
      <c r="CM75" s="48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50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51"/>
      <c r="M76" s="52"/>
      <c r="N76" s="53"/>
      <c r="O76" s="53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55</v>
      </c>
      <c r="AA76" s="11">
        <f t="shared" si="43"/>
      </c>
      <c r="AB76" s="11">
        <f t="shared" si="54"/>
        <v>13</v>
      </c>
      <c r="AD76" s="11">
        <f t="shared" si="44"/>
      </c>
      <c r="AE76" s="11">
        <f t="shared" si="55"/>
        <v>41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19</v>
      </c>
      <c r="AX76" s="49"/>
      <c r="AZ76" s="11">
        <f t="shared" si="49"/>
      </c>
      <c r="BA76" s="11">
        <f t="shared" si="60"/>
        <v>34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20</v>
      </c>
      <c r="CJ76" s="12"/>
      <c r="CK76" s="12"/>
      <c r="CL76" s="12" t="str">
        <f t="shared" si="51"/>
        <v> </v>
      </c>
      <c r="CM76" s="48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50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51"/>
      <c r="M77" s="52"/>
      <c r="N77" s="53"/>
      <c r="O77" s="53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55</v>
      </c>
      <c r="AA77" s="11">
        <f t="shared" si="43"/>
      </c>
      <c r="AB77" s="11">
        <f t="shared" si="54"/>
        <v>13</v>
      </c>
      <c r="AD77" s="11">
        <f t="shared" si="44"/>
      </c>
      <c r="AE77" s="11">
        <f t="shared" si="55"/>
        <v>41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19</v>
      </c>
      <c r="AX77" s="49"/>
      <c r="AZ77" s="11">
        <f t="shared" si="49"/>
      </c>
      <c r="BA77" s="11">
        <f t="shared" si="60"/>
        <v>34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20</v>
      </c>
      <c r="CJ77" s="12"/>
      <c r="CK77" s="12"/>
      <c r="CL77" s="12" t="str">
        <f t="shared" si="51"/>
        <v> </v>
      </c>
      <c r="CM77" s="48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50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51"/>
      <c r="M78" s="52">
        <f>IF(ISBLANK(L78),"",IF(L78=0,$CL$2,CM78))</f>
      </c>
      <c r="N78" s="53">
        <f>IF(ISNUMBER(M78),IF(ISNUMBER(M78),IF(ISNUMBER(M78),M78+G78+G79+G80+I78+I79+I80+K78+K79+K80,""),""),"")</f>
      </c>
      <c r="O78" s="53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55</v>
      </c>
      <c r="AA78" s="11">
        <f t="shared" si="43"/>
      </c>
      <c r="AB78" s="11">
        <f t="shared" si="54"/>
        <v>13</v>
      </c>
      <c r="AD78" s="11">
        <f t="shared" si="44"/>
      </c>
      <c r="AE78" s="11">
        <f t="shared" si="55"/>
        <v>41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</c>
      <c r="AV78" s="11">
        <f t="shared" si="48"/>
      </c>
      <c r="AW78" s="11">
        <f t="shared" si="59"/>
        <v>19</v>
      </c>
      <c r="AX78" s="49">
        <f>IF(ISNUMBER(AU78),VLOOKUP(AU78,AV:AW,2,0),"")</f>
      </c>
      <c r="AZ78" s="11">
        <f t="shared" si="49"/>
      </c>
      <c r="BA78" s="11">
        <f t="shared" si="60"/>
        <v>34</v>
      </c>
      <c r="BR78" s="49">
        <f>N78</f>
      </c>
      <c r="BS78" s="49">
        <f>SUM(G78,G79,G80)</f>
        <v>0</v>
      </c>
      <c r="BT78" s="46">
        <f>SUM(J78,J79,J80)</f>
        <v>0</v>
      </c>
      <c r="BU78" s="46">
        <f>M78</f>
      </c>
      <c r="BV78" s="46" t="e">
        <f>"#REF!"</f>
        <v>#REF!</v>
      </c>
      <c r="BW78" s="46">
        <f>SUM(I78,I79,I80)</f>
        <v>0</v>
      </c>
      <c r="BX78" s="46" t="e">
        <f>"#REF!"</f>
        <v>#REF!</v>
      </c>
      <c r="BY78" s="47">
        <f>IF(ISNUMBER(N78),CONCATENATE(BR78+100,BS78+100,BT78+100,BU78+100,BW78+100)+0,"")</f>
      </c>
      <c r="BZ78" s="47">
        <f>IF(ISNUMBER(SMALL(BY:BY,ROW()-2)),SMALL(BY:BY,ROW()-2),"")</f>
      </c>
      <c r="CA78" s="15">
        <f t="shared" si="50"/>
      </c>
      <c r="CB78" s="11">
        <f t="shared" si="61"/>
        <v>20</v>
      </c>
      <c r="CJ78" s="12"/>
      <c r="CK78" s="12"/>
      <c r="CL78" s="12" t="str">
        <f t="shared" si="51"/>
        <v> </v>
      </c>
      <c r="CM78" s="55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50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51"/>
      <c r="M79" s="52"/>
      <c r="N79" s="53"/>
      <c r="O79" s="53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55</v>
      </c>
      <c r="AA79" s="11">
        <f t="shared" si="43"/>
      </c>
      <c r="AB79" s="11">
        <f t="shared" si="54"/>
        <v>13</v>
      </c>
      <c r="AD79" s="11">
        <f t="shared" si="44"/>
      </c>
      <c r="AE79" s="11">
        <f t="shared" si="55"/>
        <v>41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19</v>
      </c>
      <c r="AX79" s="49"/>
      <c r="AZ79" s="11">
        <f t="shared" si="49"/>
      </c>
      <c r="BA79" s="11">
        <f t="shared" si="60"/>
        <v>34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20</v>
      </c>
      <c r="CJ79" s="12"/>
      <c r="CK79" s="12"/>
      <c r="CL79" s="12" t="str">
        <f t="shared" si="51"/>
        <v> </v>
      </c>
      <c r="CM79" s="55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50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51"/>
      <c r="M80" s="52"/>
      <c r="N80" s="53"/>
      <c r="O80" s="53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55</v>
      </c>
      <c r="AA80" s="11">
        <f t="shared" si="43"/>
      </c>
      <c r="AB80" s="11">
        <f t="shared" si="54"/>
        <v>13</v>
      </c>
      <c r="AD80" s="11">
        <f t="shared" si="44"/>
      </c>
      <c r="AE80" s="11">
        <f t="shared" si="55"/>
        <v>41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19</v>
      </c>
      <c r="AX80" s="49"/>
      <c r="AZ80" s="11">
        <f t="shared" si="49"/>
      </c>
      <c r="BA80" s="11">
        <f t="shared" si="60"/>
        <v>34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20</v>
      </c>
      <c r="CJ80" s="12"/>
      <c r="CK80" s="12"/>
      <c r="CL80" s="12" t="str">
        <f t="shared" si="51"/>
        <v> </v>
      </c>
      <c r="CM80" s="55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55</v>
      </c>
      <c r="AA81" s="11">
        <f t="shared" si="43"/>
      </c>
      <c r="AB81" s="11">
        <f t="shared" si="54"/>
        <v>13</v>
      </c>
      <c r="AD81" s="11">
        <f t="shared" si="44"/>
      </c>
      <c r="AE81" s="11">
        <f t="shared" si="55"/>
        <v>41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19</v>
      </c>
      <c r="AX81" s="49">
        <f>IF(ISNUMBER(AU81),VLOOKUP(AU81,AV:AW,2,0),"")</f>
      </c>
      <c r="AZ81" s="11">
        <f t="shared" si="49"/>
      </c>
      <c r="BA81" s="11">
        <f t="shared" si="60"/>
        <v>34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20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55</v>
      </c>
      <c r="AA82" s="11">
        <f t="shared" si="43"/>
      </c>
      <c r="AB82" s="11">
        <f t="shared" si="54"/>
        <v>13</v>
      </c>
      <c r="AD82" s="11">
        <f t="shared" si="44"/>
      </c>
      <c r="AE82" s="11">
        <f t="shared" si="55"/>
        <v>41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19</v>
      </c>
      <c r="AX82" s="49"/>
      <c r="AZ82" s="11">
        <f t="shared" si="49"/>
      </c>
      <c r="BA82" s="11">
        <f t="shared" si="60"/>
        <v>34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20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55</v>
      </c>
      <c r="AA83" s="11">
        <f t="shared" si="43"/>
      </c>
      <c r="AB83" s="11">
        <f t="shared" si="54"/>
        <v>13</v>
      </c>
      <c r="AD83" s="11">
        <f t="shared" si="44"/>
      </c>
      <c r="AE83" s="11">
        <f t="shared" si="55"/>
        <v>41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19</v>
      </c>
      <c r="AX83" s="49"/>
      <c r="AZ83" s="11">
        <f t="shared" si="49"/>
      </c>
      <c r="BA83" s="11">
        <f t="shared" si="60"/>
        <v>34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20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55</v>
      </c>
      <c r="AA84" s="11">
        <f t="shared" si="43"/>
      </c>
      <c r="AB84" s="11">
        <f t="shared" si="54"/>
        <v>13</v>
      </c>
      <c r="AD84" s="11">
        <f t="shared" si="44"/>
      </c>
      <c r="AE84" s="11">
        <f t="shared" si="55"/>
        <v>41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19</v>
      </c>
      <c r="AX84" s="49">
        <f>IF(ISNUMBER(AU84),VLOOKUP(AU84,AV:AW,2,0),"")</f>
      </c>
      <c r="AZ84" s="11">
        <f t="shared" si="49"/>
      </c>
      <c r="BA84" s="11">
        <f t="shared" si="60"/>
        <v>34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20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55</v>
      </c>
      <c r="AA85" s="11">
        <f t="shared" si="43"/>
      </c>
      <c r="AB85" s="11">
        <f t="shared" si="54"/>
        <v>13</v>
      </c>
      <c r="AD85" s="11">
        <f t="shared" si="44"/>
      </c>
      <c r="AE85" s="11">
        <f t="shared" si="55"/>
        <v>41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19</v>
      </c>
      <c r="AX85" s="49"/>
      <c r="AZ85" s="11">
        <f t="shared" si="49"/>
      </c>
      <c r="BA85" s="11">
        <f t="shared" si="60"/>
        <v>34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20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55</v>
      </c>
      <c r="AA86" s="11">
        <f t="shared" si="43"/>
      </c>
      <c r="AB86" s="11">
        <f t="shared" si="54"/>
        <v>13</v>
      </c>
      <c r="AD86" s="11">
        <f t="shared" si="44"/>
      </c>
      <c r="AE86" s="11">
        <f t="shared" si="55"/>
        <v>41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19</v>
      </c>
      <c r="AX86" s="49"/>
      <c r="AZ86" s="11">
        <f t="shared" si="49"/>
      </c>
      <c r="BA86" s="11">
        <f t="shared" si="60"/>
        <v>34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20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55</v>
      </c>
      <c r="AA87" s="11">
        <f t="shared" si="43"/>
      </c>
      <c r="AB87" s="11">
        <f t="shared" si="54"/>
        <v>13</v>
      </c>
      <c r="AD87" s="11">
        <f t="shared" si="44"/>
      </c>
      <c r="AE87" s="11">
        <f t="shared" si="55"/>
        <v>41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19</v>
      </c>
      <c r="AX87" s="49">
        <f>IF(ISNUMBER(AU87),VLOOKUP(AU87,AV:AW,2,0),"")</f>
      </c>
      <c r="AZ87" s="11">
        <f t="shared" si="49"/>
      </c>
      <c r="BA87" s="11">
        <f t="shared" si="60"/>
        <v>34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20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55</v>
      </c>
      <c r="AA88" s="11">
        <f t="shared" si="43"/>
      </c>
      <c r="AB88" s="11">
        <f t="shared" si="54"/>
        <v>13</v>
      </c>
      <c r="AD88" s="11">
        <f t="shared" si="44"/>
      </c>
      <c r="AE88" s="11">
        <f t="shared" si="55"/>
        <v>41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19</v>
      </c>
      <c r="AX88" s="49"/>
      <c r="AZ88" s="11">
        <f t="shared" si="49"/>
      </c>
      <c r="BA88" s="11">
        <f t="shared" si="60"/>
        <v>34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20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55</v>
      </c>
      <c r="AA89" s="11">
        <f t="shared" si="43"/>
      </c>
      <c r="AB89" s="11">
        <f t="shared" si="54"/>
        <v>13</v>
      </c>
      <c r="AD89" s="11">
        <f t="shared" si="44"/>
      </c>
      <c r="AE89" s="11">
        <f t="shared" si="55"/>
        <v>41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19</v>
      </c>
      <c r="AX89" s="49"/>
      <c r="AZ89" s="11">
        <f t="shared" si="49"/>
      </c>
      <c r="BA89" s="11">
        <f t="shared" si="60"/>
        <v>34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20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55</v>
      </c>
      <c r="AA90" s="11">
        <f t="shared" si="43"/>
      </c>
      <c r="AB90" s="11">
        <f t="shared" si="54"/>
        <v>13</v>
      </c>
      <c r="AD90" s="11">
        <f t="shared" si="44"/>
      </c>
      <c r="AE90" s="11">
        <f t="shared" si="55"/>
        <v>41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19</v>
      </c>
      <c r="AX90" s="49">
        <f>IF(ISNUMBER(AU90),VLOOKUP(AU90,AV:AW,2,0),"")</f>
      </c>
      <c r="AZ90" s="11">
        <f t="shared" si="49"/>
      </c>
      <c r="BA90" s="11">
        <f t="shared" si="60"/>
        <v>34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20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55</v>
      </c>
      <c r="AA91" s="11">
        <f t="shared" si="43"/>
      </c>
      <c r="AB91" s="11">
        <f t="shared" si="54"/>
        <v>13</v>
      </c>
      <c r="AD91" s="11">
        <f t="shared" si="44"/>
      </c>
      <c r="AE91" s="11">
        <f t="shared" si="55"/>
        <v>41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19</v>
      </c>
      <c r="AX91" s="49"/>
      <c r="AZ91" s="11">
        <f t="shared" si="49"/>
      </c>
      <c r="BA91" s="11">
        <f t="shared" si="60"/>
        <v>34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20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55</v>
      </c>
      <c r="AA92" s="11">
        <f t="shared" si="43"/>
      </c>
      <c r="AB92" s="11">
        <f t="shared" si="54"/>
        <v>13</v>
      </c>
      <c r="AD92" s="11">
        <f t="shared" si="44"/>
      </c>
      <c r="AE92" s="11">
        <f t="shared" si="55"/>
        <v>41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19</v>
      </c>
      <c r="AX92" s="49"/>
      <c r="AZ92" s="11">
        <f t="shared" si="49"/>
      </c>
      <c r="BA92" s="11">
        <f t="shared" si="60"/>
        <v>34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20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55</v>
      </c>
      <c r="AA93" s="11">
        <f t="shared" si="43"/>
      </c>
      <c r="AB93" s="11">
        <f t="shared" si="54"/>
        <v>13</v>
      </c>
      <c r="AD93" s="11">
        <f t="shared" si="44"/>
      </c>
      <c r="AE93" s="11">
        <f t="shared" si="55"/>
        <v>41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19</v>
      </c>
      <c r="AX93" s="49">
        <f>IF(ISNUMBER(AU93),VLOOKUP(AU93,AV:AW,2,0),"")</f>
      </c>
      <c r="AZ93" s="11">
        <f t="shared" si="49"/>
      </c>
      <c r="BA93" s="11">
        <f t="shared" si="60"/>
        <v>34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20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55</v>
      </c>
      <c r="AA94" s="11">
        <f t="shared" si="43"/>
      </c>
      <c r="AB94" s="11">
        <f t="shared" si="54"/>
        <v>13</v>
      </c>
      <c r="AD94" s="11">
        <f t="shared" si="44"/>
      </c>
      <c r="AE94" s="11">
        <f t="shared" si="55"/>
        <v>41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19</v>
      </c>
      <c r="AX94" s="49"/>
      <c r="AZ94" s="11">
        <f t="shared" si="49"/>
      </c>
      <c r="BA94" s="11">
        <f t="shared" si="60"/>
        <v>34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20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55</v>
      </c>
      <c r="AA95" s="11">
        <f t="shared" si="43"/>
      </c>
      <c r="AB95" s="11">
        <f t="shared" si="54"/>
        <v>13</v>
      </c>
      <c r="AD95" s="11">
        <f t="shared" si="44"/>
      </c>
      <c r="AE95" s="11">
        <f t="shared" si="55"/>
        <v>41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19</v>
      </c>
      <c r="AX95" s="49"/>
      <c r="AZ95" s="11">
        <f t="shared" si="49"/>
      </c>
      <c r="BA95" s="11">
        <f t="shared" si="60"/>
        <v>34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20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55</v>
      </c>
      <c r="AA96" s="11">
        <f t="shared" si="43"/>
      </c>
      <c r="AB96" s="11">
        <f t="shared" si="54"/>
        <v>13</v>
      </c>
      <c r="AD96" s="11">
        <f t="shared" si="44"/>
      </c>
      <c r="AE96" s="11">
        <f t="shared" si="55"/>
        <v>41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19</v>
      </c>
      <c r="AX96" s="49">
        <f>IF(ISNUMBER(AU96),VLOOKUP(AU96,AV:AW,2,0),"")</f>
      </c>
      <c r="AZ96" s="11">
        <f t="shared" si="49"/>
      </c>
      <c r="BA96" s="11">
        <f t="shared" si="60"/>
        <v>34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20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55</v>
      </c>
      <c r="AA97" s="11">
        <f t="shared" si="43"/>
      </c>
      <c r="AB97" s="11">
        <f t="shared" si="54"/>
        <v>13</v>
      </c>
      <c r="AD97" s="11">
        <f t="shared" si="44"/>
      </c>
      <c r="AE97" s="11">
        <f t="shared" si="55"/>
        <v>41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19</v>
      </c>
      <c r="AX97" s="49"/>
      <c r="AZ97" s="11">
        <f t="shared" si="49"/>
      </c>
      <c r="BA97" s="11">
        <f t="shared" si="60"/>
        <v>34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20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55</v>
      </c>
      <c r="AA98" s="11">
        <f t="shared" si="43"/>
      </c>
      <c r="AB98" s="11">
        <f t="shared" si="54"/>
        <v>13</v>
      </c>
      <c r="AD98" s="11">
        <f t="shared" si="44"/>
      </c>
      <c r="AE98" s="11">
        <f t="shared" si="55"/>
        <v>41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19</v>
      </c>
      <c r="AX98" s="49"/>
      <c r="AZ98" s="11">
        <f t="shared" si="49"/>
      </c>
      <c r="BA98" s="11">
        <f t="shared" si="60"/>
        <v>34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20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55</v>
      </c>
      <c r="AA99" s="11">
        <f t="shared" si="43"/>
      </c>
      <c r="AB99" s="11">
        <f t="shared" si="54"/>
        <v>13</v>
      </c>
      <c r="AD99" s="11">
        <f t="shared" si="44"/>
      </c>
      <c r="AE99" s="11">
        <f t="shared" si="55"/>
        <v>41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19</v>
      </c>
      <c r="AX99" s="49">
        <f>IF(ISNUMBER(AU99),VLOOKUP(AU99,AV:AW,2,0),"")</f>
      </c>
      <c r="AZ99" s="11">
        <f t="shared" si="49"/>
      </c>
      <c r="BA99" s="11">
        <f t="shared" si="60"/>
        <v>34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20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55</v>
      </c>
      <c r="AA100" s="11">
        <f t="shared" si="43"/>
      </c>
      <c r="AB100" s="11">
        <f t="shared" si="54"/>
        <v>13</v>
      </c>
      <c r="AD100" s="11">
        <f t="shared" si="44"/>
      </c>
      <c r="AE100" s="11">
        <f t="shared" si="55"/>
        <v>41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19</v>
      </c>
      <c r="AX100" s="49"/>
      <c r="AZ100" s="11">
        <f t="shared" si="49"/>
      </c>
      <c r="BA100" s="11">
        <f t="shared" si="60"/>
        <v>34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20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55</v>
      </c>
      <c r="AA101" s="11">
        <f t="shared" si="43"/>
      </c>
      <c r="AB101" s="11">
        <f t="shared" si="54"/>
        <v>13</v>
      </c>
      <c r="AD101" s="11">
        <f t="shared" si="44"/>
      </c>
      <c r="AE101" s="11">
        <f t="shared" si="55"/>
        <v>41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19</v>
      </c>
      <c r="AX101" s="49"/>
      <c r="AZ101" s="11">
        <f t="shared" si="49"/>
      </c>
      <c r="BA101" s="11">
        <f t="shared" si="60"/>
        <v>34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20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55</v>
      </c>
      <c r="AA102" s="11">
        <f t="shared" si="43"/>
      </c>
      <c r="AB102" s="11">
        <f t="shared" si="54"/>
        <v>13</v>
      </c>
      <c r="AD102" s="11">
        <f t="shared" si="44"/>
      </c>
      <c r="AE102" s="11">
        <f t="shared" si="55"/>
        <v>41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19</v>
      </c>
      <c r="AX102" s="49">
        <f>IF(ISNUMBER(AU102),VLOOKUP(AU102,AV:AW,2,0),"")</f>
      </c>
      <c r="AZ102" s="11">
        <f t="shared" si="49"/>
      </c>
      <c r="BA102" s="11">
        <f t="shared" si="60"/>
        <v>34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20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55</v>
      </c>
      <c r="AA103" s="11">
        <f t="shared" si="43"/>
      </c>
      <c r="AB103" s="11">
        <f t="shared" si="54"/>
        <v>13</v>
      </c>
      <c r="AD103" s="11">
        <f t="shared" si="44"/>
      </c>
      <c r="AE103" s="11">
        <f t="shared" si="55"/>
        <v>41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19</v>
      </c>
      <c r="AX103" s="49"/>
      <c r="AZ103" s="11">
        <f t="shared" si="49"/>
      </c>
      <c r="BA103" s="11">
        <f t="shared" si="60"/>
        <v>34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20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55</v>
      </c>
      <c r="AA104" s="11">
        <f t="shared" si="43"/>
      </c>
      <c r="AB104" s="11">
        <f t="shared" si="54"/>
        <v>13</v>
      </c>
      <c r="AD104" s="11">
        <f t="shared" si="44"/>
      </c>
      <c r="AE104" s="11">
        <f t="shared" si="55"/>
        <v>41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19</v>
      </c>
      <c r="AX104" s="49"/>
      <c r="AZ104" s="11">
        <f t="shared" si="49"/>
      </c>
      <c r="BA104" s="11">
        <f t="shared" si="60"/>
        <v>34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20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55</v>
      </c>
      <c r="AA105" s="11">
        <f t="shared" si="43"/>
      </c>
      <c r="AB105" s="11">
        <f t="shared" si="54"/>
        <v>13</v>
      </c>
      <c r="AD105" s="11">
        <f t="shared" si="44"/>
      </c>
      <c r="AE105" s="11">
        <f t="shared" si="55"/>
        <v>41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19</v>
      </c>
      <c r="AX105" s="49">
        <f>IF(ISNUMBER(AU105),VLOOKUP(AU105,AV:AW,2,0),"")</f>
      </c>
      <c r="AZ105" s="11">
        <f t="shared" si="49"/>
      </c>
      <c r="BA105" s="11">
        <f t="shared" si="60"/>
        <v>34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20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55</v>
      </c>
      <c r="AA106" s="11">
        <f t="shared" si="43"/>
      </c>
      <c r="AB106" s="11">
        <f t="shared" si="54"/>
        <v>13</v>
      </c>
      <c r="AD106" s="11">
        <f t="shared" si="44"/>
      </c>
      <c r="AE106" s="11">
        <f t="shared" si="55"/>
        <v>41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19</v>
      </c>
      <c r="AX106" s="49"/>
      <c r="AZ106" s="11">
        <f t="shared" si="49"/>
      </c>
      <c r="BA106" s="11">
        <f t="shared" si="60"/>
        <v>34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20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55</v>
      </c>
      <c r="AA107" s="11">
        <f t="shared" si="43"/>
      </c>
      <c r="AB107" s="11">
        <f t="shared" si="54"/>
        <v>13</v>
      </c>
      <c r="AD107" s="11">
        <f t="shared" si="44"/>
      </c>
      <c r="AE107" s="11">
        <f t="shared" si="55"/>
        <v>41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19</v>
      </c>
      <c r="AX107" s="49"/>
      <c r="AZ107" s="11">
        <f t="shared" si="49"/>
      </c>
      <c r="BA107" s="11">
        <f t="shared" si="60"/>
        <v>34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20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55</v>
      </c>
      <c r="AA108" s="11">
        <f t="shared" si="43"/>
      </c>
      <c r="AB108" s="11">
        <f t="shared" si="54"/>
        <v>13</v>
      </c>
      <c r="AD108" s="11">
        <f t="shared" si="44"/>
      </c>
      <c r="AE108" s="11">
        <f t="shared" si="55"/>
        <v>41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19</v>
      </c>
      <c r="AX108" s="49">
        <f>IF(ISNUMBER(AU108),VLOOKUP(AU108,AV:AW,2,0),"")</f>
      </c>
      <c r="AZ108" s="11">
        <f t="shared" si="49"/>
      </c>
      <c r="BA108" s="11">
        <f t="shared" si="60"/>
        <v>34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20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55</v>
      </c>
      <c r="AA109" s="11">
        <f t="shared" si="43"/>
      </c>
      <c r="AB109" s="11">
        <f t="shared" si="54"/>
        <v>13</v>
      </c>
      <c r="AD109" s="11">
        <f t="shared" si="44"/>
      </c>
      <c r="AE109" s="11">
        <f t="shared" si="55"/>
        <v>41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19</v>
      </c>
      <c r="AX109" s="49"/>
      <c r="AZ109" s="11">
        <f t="shared" si="49"/>
      </c>
      <c r="BA109" s="11">
        <f t="shared" si="60"/>
        <v>34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20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55</v>
      </c>
      <c r="AA110" s="11">
        <f t="shared" si="43"/>
      </c>
      <c r="AB110" s="11">
        <f t="shared" si="54"/>
        <v>13</v>
      </c>
      <c r="AD110" s="11">
        <f t="shared" si="44"/>
      </c>
      <c r="AE110" s="11">
        <f t="shared" si="55"/>
        <v>41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19</v>
      </c>
      <c r="AX110" s="49"/>
      <c r="AZ110" s="11">
        <f t="shared" si="49"/>
      </c>
      <c r="BA110" s="11">
        <f t="shared" si="60"/>
        <v>34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20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55</v>
      </c>
      <c r="AA111" s="11">
        <f t="shared" si="43"/>
      </c>
      <c r="AB111" s="11">
        <f t="shared" si="54"/>
        <v>13</v>
      </c>
      <c r="AD111" s="11">
        <f t="shared" si="44"/>
      </c>
      <c r="AE111" s="11">
        <f t="shared" si="55"/>
        <v>41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19</v>
      </c>
      <c r="AX111" s="49">
        <f>IF(ISNUMBER(AU111),VLOOKUP(AU111,AV:AW,2,0),"")</f>
      </c>
      <c r="AZ111" s="11">
        <f t="shared" si="49"/>
      </c>
      <c r="BA111" s="11">
        <f t="shared" si="60"/>
        <v>34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20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55</v>
      </c>
      <c r="AA112" s="11">
        <f t="shared" si="43"/>
      </c>
      <c r="AB112" s="11">
        <f t="shared" si="54"/>
        <v>13</v>
      </c>
      <c r="AD112" s="11">
        <f t="shared" si="44"/>
      </c>
      <c r="AE112" s="11">
        <f t="shared" si="55"/>
        <v>41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19</v>
      </c>
      <c r="AX112" s="49"/>
      <c r="AZ112" s="11">
        <f t="shared" si="49"/>
      </c>
      <c r="BA112" s="11">
        <f t="shared" si="60"/>
        <v>34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20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55</v>
      </c>
      <c r="AA113" s="11">
        <f t="shared" si="43"/>
      </c>
      <c r="AB113" s="11">
        <f t="shared" si="54"/>
        <v>13</v>
      </c>
      <c r="AD113" s="11">
        <f t="shared" si="44"/>
      </c>
      <c r="AE113" s="11">
        <f t="shared" si="55"/>
        <v>41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19</v>
      </c>
      <c r="AX113" s="49"/>
      <c r="AZ113" s="11">
        <f t="shared" si="49"/>
      </c>
      <c r="BA113" s="11">
        <f t="shared" si="60"/>
        <v>34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20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55</v>
      </c>
      <c r="AA114" s="11">
        <f t="shared" si="43"/>
      </c>
      <c r="AB114" s="11">
        <f t="shared" si="54"/>
        <v>13</v>
      </c>
      <c r="AD114" s="11">
        <f t="shared" si="44"/>
      </c>
      <c r="AE114" s="11">
        <f t="shared" si="55"/>
        <v>41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19</v>
      </c>
      <c r="AX114" s="49">
        <f>IF(ISNUMBER(AU114),VLOOKUP(AU114,AV:AW,2,0),"")</f>
      </c>
      <c r="AZ114" s="11">
        <f t="shared" si="49"/>
      </c>
      <c r="BA114" s="11">
        <f t="shared" si="60"/>
        <v>34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20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55</v>
      </c>
      <c r="AA115" s="11">
        <f t="shared" si="43"/>
      </c>
      <c r="AB115" s="11">
        <f t="shared" si="54"/>
        <v>13</v>
      </c>
      <c r="AD115" s="11">
        <f t="shared" si="44"/>
      </c>
      <c r="AE115" s="11">
        <f t="shared" si="55"/>
        <v>41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19</v>
      </c>
      <c r="AX115" s="49"/>
      <c r="AZ115" s="11">
        <f t="shared" si="49"/>
      </c>
      <c r="BA115" s="11">
        <f t="shared" si="60"/>
        <v>34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20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55</v>
      </c>
      <c r="AA116" s="11">
        <f t="shared" si="43"/>
      </c>
      <c r="AB116" s="11">
        <f t="shared" si="54"/>
        <v>13</v>
      </c>
      <c r="AD116" s="11">
        <f t="shared" si="44"/>
      </c>
      <c r="AE116" s="11">
        <f t="shared" si="55"/>
        <v>41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19</v>
      </c>
      <c r="AX116" s="49"/>
      <c r="AZ116" s="11">
        <f t="shared" si="49"/>
      </c>
      <c r="BA116" s="11">
        <f t="shared" si="60"/>
        <v>34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20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55</v>
      </c>
      <c r="AA117" s="11">
        <f t="shared" si="43"/>
      </c>
      <c r="AB117" s="11">
        <f t="shared" si="54"/>
        <v>13</v>
      </c>
      <c r="AD117" s="11">
        <f t="shared" si="44"/>
      </c>
      <c r="AE117" s="11">
        <f t="shared" si="55"/>
        <v>41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19</v>
      </c>
      <c r="AX117" s="49">
        <f>IF(ISNUMBER(AU117),VLOOKUP(AU117,AV:AW,2,0),"")</f>
      </c>
      <c r="AZ117" s="11">
        <f t="shared" si="49"/>
      </c>
      <c r="BA117" s="11">
        <f t="shared" si="60"/>
        <v>34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20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55</v>
      </c>
      <c r="AA118" s="11">
        <f t="shared" si="43"/>
      </c>
      <c r="AB118" s="11">
        <f t="shared" si="54"/>
        <v>13</v>
      </c>
      <c r="AD118" s="11">
        <f t="shared" si="44"/>
      </c>
      <c r="AE118" s="11">
        <f t="shared" si="55"/>
        <v>41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19</v>
      </c>
      <c r="AX118" s="49"/>
      <c r="AZ118" s="11">
        <f t="shared" si="49"/>
      </c>
      <c r="BA118" s="11">
        <f t="shared" si="60"/>
        <v>34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20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55</v>
      </c>
      <c r="AA119" s="11">
        <f t="shared" si="43"/>
      </c>
      <c r="AB119" s="11">
        <f t="shared" si="54"/>
        <v>13</v>
      </c>
      <c r="AD119" s="11">
        <f t="shared" si="44"/>
      </c>
      <c r="AE119" s="11">
        <f t="shared" si="55"/>
        <v>41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19</v>
      </c>
      <c r="AX119" s="49"/>
      <c r="AZ119" s="11">
        <f t="shared" si="49"/>
      </c>
      <c r="BA119" s="11">
        <f t="shared" si="60"/>
        <v>34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20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55</v>
      </c>
      <c r="AA120" s="11">
        <f t="shared" si="43"/>
      </c>
      <c r="AB120" s="11">
        <f t="shared" si="54"/>
        <v>13</v>
      </c>
      <c r="AD120" s="11">
        <f t="shared" si="44"/>
      </c>
      <c r="AE120" s="11">
        <f t="shared" si="55"/>
        <v>41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19</v>
      </c>
      <c r="AX120" s="49">
        <f>IF(ISNUMBER(AU120),VLOOKUP(AU120,AV:AW,2,0),"")</f>
      </c>
      <c r="AZ120" s="11">
        <f t="shared" si="49"/>
      </c>
      <c r="BA120" s="11">
        <f t="shared" si="60"/>
        <v>34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20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55</v>
      </c>
      <c r="AA121" s="11">
        <f t="shared" si="43"/>
      </c>
      <c r="AB121" s="11">
        <f t="shared" si="54"/>
        <v>13</v>
      </c>
      <c r="AD121" s="11">
        <f t="shared" si="44"/>
      </c>
      <c r="AE121" s="11">
        <f t="shared" si="55"/>
        <v>41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19</v>
      </c>
      <c r="AX121" s="49"/>
      <c r="AZ121" s="11">
        <f t="shared" si="49"/>
      </c>
      <c r="BA121" s="11">
        <f t="shared" si="60"/>
        <v>34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20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55</v>
      </c>
      <c r="AA122" s="11">
        <f t="shared" si="43"/>
      </c>
      <c r="AB122" s="11">
        <f t="shared" si="54"/>
        <v>13</v>
      </c>
      <c r="AD122" s="11">
        <f t="shared" si="44"/>
      </c>
      <c r="AE122" s="11">
        <f t="shared" si="55"/>
        <v>41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19</v>
      </c>
      <c r="AX122" s="49"/>
      <c r="AZ122" s="11">
        <f t="shared" si="49"/>
      </c>
      <c r="BA122" s="11">
        <f t="shared" si="60"/>
        <v>34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20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55</v>
      </c>
      <c r="AA123" s="11">
        <f t="shared" si="43"/>
      </c>
      <c r="AB123" s="11">
        <f t="shared" si="54"/>
        <v>13</v>
      </c>
      <c r="AD123" s="11">
        <f t="shared" si="44"/>
      </c>
      <c r="AE123" s="11">
        <f t="shared" si="55"/>
        <v>41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19</v>
      </c>
      <c r="AX123" s="49">
        <f>IF(ISNUMBER(AU123),VLOOKUP(AU123,AV:AW,2,0),"")</f>
      </c>
      <c r="AZ123" s="11">
        <f t="shared" si="49"/>
      </c>
      <c r="BA123" s="11">
        <f t="shared" si="60"/>
        <v>34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20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55</v>
      </c>
      <c r="AA124" s="11">
        <f t="shared" si="43"/>
      </c>
      <c r="AB124" s="11">
        <f t="shared" si="54"/>
        <v>13</v>
      </c>
      <c r="AD124" s="11">
        <f t="shared" si="44"/>
      </c>
      <c r="AE124" s="11">
        <f t="shared" si="55"/>
        <v>41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19</v>
      </c>
      <c r="AX124" s="49"/>
      <c r="AZ124" s="11">
        <f t="shared" si="49"/>
      </c>
      <c r="BA124" s="11">
        <f t="shared" si="60"/>
        <v>34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20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55</v>
      </c>
      <c r="AA125" s="11">
        <f t="shared" si="43"/>
      </c>
      <c r="AB125" s="11">
        <f t="shared" si="54"/>
        <v>13</v>
      </c>
      <c r="AD125" s="11">
        <f t="shared" si="44"/>
      </c>
      <c r="AE125" s="11">
        <f t="shared" si="55"/>
        <v>41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19</v>
      </c>
      <c r="AX125" s="49"/>
      <c r="AZ125" s="11">
        <f t="shared" si="49"/>
      </c>
      <c r="BA125" s="11">
        <f t="shared" si="60"/>
        <v>34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20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55</v>
      </c>
      <c r="AA126" s="11">
        <f t="shared" si="43"/>
      </c>
      <c r="AB126" s="11">
        <f t="shared" si="54"/>
        <v>13</v>
      </c>
      <c r="AD126" s="11">
        <f t="shared" si="44"/>
      </c>
      <c r="AE126" s="11">
        <f t="shared" si="55"/>
        <v>41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19</v>
      </c>
      <c r="AX126" s="49">
        <f>IF(ISNUMBER(AU126),VLOOKUP(AU126,AV:AW,2,0),"")</f>
      </c>
      <c r="AZ126" s="11">
        <f t="shared" si="49"/>
      </c>
      <c r="BA126" s="11">
        <f t="shared" si="60"/>
        <v>34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20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55</v>
      </c>
      <c r="AA127" s="11">
        <f t="shared" si="43"/>
      </c>
      <c r="AB127" s="11">
        <f t="shared" si="54"/>
        <v>13</v>
      </c>
      <c r="AD127" s="11">
        <f t="shared" si="44"/>
      </c>
      <c r="AE127" s="11">
        <f t="shared" si="55"/>
        <v>41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19</v>
      </c>
      <c r="AX127" s="49"/>
      <c r="AZ127" s="11">
        <f t="shared" si="49"/>
      </c>
      <c r="BA127" s="11">
        <f t="shared" si="60"/>
        <v>34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20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55</v>
      </c>
      <c r="AA128" s="11">
        <f t="shared" si="43"/>
      </c>
      <c r="AB128" s="11">
        <f t="shared" si="54"/>
        <v>13</v>
      </c>
      <c r="AD128" s="11">
        <f t="shared" si="44"/>
      </c>
      <c r="AE128" s="11">
        <f t="shared" si="55"/>
        <v>41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19</v>
      </c>
      <c r="AX128" s="49"/>
      <c r="AZ128" s="11">
        <f t="shared" si="49"/>
      </c>
      <c r="BA128" s="11">
        <f t="shared" si="60"/>
        <v>34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20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55</v>
      </c>
      <c r="AA129" s="11">
        <f t="shared" si="43"/>
      </c>
      <c r="AB129" s="11">
        <f t="shared" si="54"/>
        <v>13</v>
      </c>
      <c r="AD129" s="11">
        <f t="shared" si="44"/>
      </c>
      <c r="AE129" s="11">
        <f t="shared" si="55"/>
        <v>41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19</v>
      </c>
      <c r="AX129" s="49">
        <f>IF(ISNUMBER(AU129),VLOOKUP(AU129,AV:AW,2,0),"")</f>
      </c>
      <c r="AZ129" s="11">
        <f t="shared" si="49"/>
      </c>
      <c r="BA129" s="11">
        <f t="shared" si="60"/>
        <v>34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20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55</v>
      </c>
      <c r="AA130" s="11">
        <f t="shared" si="43"/>
      </c>
      <c r="AB130" s="11">
        <f t="shared" si="54"/>
        <v>13</v>
      </c>
      <c r="AD130" s="11">
        <f t="shared" si="44"/>
      </c>
      <c r="AE130" s="11">
        <f t="shared" si="55"/>
        <v>41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19</v>
      </c>
      <c r="AX130" s="49"/>
      <c r="AZ130" s="11">
        <f t="shared" si="49"/>
      </c>
      <c r="BA130" s="11">
        <f t="shared" si="60"/>
        <v>34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20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55</v>
      </c>
      <c r="AA131" s="11">
        <f aca="true" t="shared" si="73" ref="AA131:AA194">IF(ISNUMBER(LARGE(F$1:F$65536,ROW()-2)),LARGE(F$1:F$65536,ROW()-2),"")</f>
      </c>
      <c r="AB131" s="11">
        <f t="shared" si="54"/>
        <v>13</v>
      </c>
      <c r="AD131" s="11">
        <f aca="true" t="shared" si="74" ref="AD131:AD194">IF(ISNUMBER(SMALL(H$1:H$65536,ROW()-2)),SMALL(H$1:H$65536,ROW()-2),"")</f>
      </c>
      <c r="AE131" s="11">
        <f t="shared" si="55"/>
        <v>41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19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34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20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55</v>
      </c>
      <c r="AA132" s="11">
        <f t="shared" si="73"/>
      </c>
      <c r="AB132" s="11">
        <f aca="true" t="shared" si="84" ref="AB132:AB195">IF(AA131&lt;&gt;AA132,AB131+1,AB131)</f>
        <v>13</v>
      </c>
      <c r="AD132" s="11">
        <f t="shared" si="74"/>
      </c>
      <c r="AE132" s="11">
        <f aca="true" t="shared" si="85" ref="AE132:AE195">IF(AD131&lt;&gt;AD132,AE131+1,AE131)</f>
        <v>41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19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34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20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55</v>
      </c>
      <c r="AA133" s="11">
        <f t="shared" si="73"/>
      </c>
      <c r="AB133" s="11">
        <f t="shared" si="84"/>
        <v>13</v>
      </c>
      <c r="AD133" s="11">
        <f t="shared" si="74"/>
      </c>
      <c r="AE133" s="11">
        <f t="shared" si="85"/>
        <v>41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19</v>
      </c>
      <c r="AX133" s="49"/>
      <c r="AZ133" s="11">
        <f t="shared" si="79"/>
      </c>
      <c r="BA133" s="11">
        <f t="shared" si="90"/>
        <v>34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20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55</v>
      </c>
      <c r="AA134" s="11">
        <f t="shared" si="73"/>
      </c>
      <c r="AB134" s="11">
        <f t="shared" si="84"/>
        <v>13</v>
      </c>
      <c r="AD134" s="11">
        <f t="shared" si="74"/>
      </c>
      <c r="AE134" s="11">
        <f t="shared" si="85"/>
        <v>41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19</v>
      </c>
      <c r="AX134" s="49"/>
      <c r="AZ134" s="11">
        <f t="shared" si="79"/>
      </c>
      <c r="BA134" s="11">
        <f t="shared" si="90"/>
        <v>34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20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55</v>
      </c>
      <c r="AA135" s="11">
        <f t="shared" si="73"/>
      </c>
      <c r="AB135" s="11">
        <f t="shared" si="84"/>
        <v>13</v>
      </c>
      <c r="AD135" s="11">
        <f t="shared" si="74"/>
      </c>
      <c r="AE135" s="11">
        <f t="shared" si="85"/>
        <v>41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19</v>
      </c>
      <c r="AX135" s="49">
        <f>IF(ISNUMBER(AU135),VLOOKUP(AU135,AV:AW,2,0),"")</f>
      </c>
      <c r="AZ135" s="11">
        <f t="shared" si="79"/>
      </c>
      <c r="BA135" s="11">
        <f t="shared" si="90"/>
        <v>34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20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55</v>
      </c>
      <c r="AA136" s="11">
        <f t="shared" si="73"/>
      </c>
      <c r="AB136" s="11">
        <f t="shared" si="84"/>
        <v>13</v>
      </c>
      <c r="AD136" s="11">
        <f t="shared" si="74"/>
      </c>
      <c r="AE136" s="11">
        <f t="shared" si="85"/>
        <v>41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19</v>
      </c>
      <c r="AX136" s="49"/>
      <c r="AZ136" s="11">
        <f t="shared" si="79"/>
      </c>
      <c r="BA136" s="11">
        <f t="shared" si="90"/>
        <v>34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20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55</v>
      </c>
      <c r="AA137" s="11">
        <f t="shared" si="73"/>
      </c>
      <c r="AB137" s="11">
        <f t="shared" si="84"/>
        <v>13</v>
      </c>
      <c r="AD137" s="11">
        <f t="shared" si="74"/>
      </c>
      <c r="AE137" s="11">
        <f t="shared" si="85"/>
        <v>41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19</v>
      </c>
      <c r="AX137" s="49"/>
      <c r="AZ137" s="11">
        <f t="shared" si="79"/>
      </c>
      <c r="BA137" s="11">
        <f t="shared" si="90"/>
        <v>34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20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55</v>
      </c>
      <c r="AA138" s="11">
        <f t="shared" si="73"/>
      </c>
      <c r="AB138" s="11">
        <f t="shared" si="84"/>
        <v>13</v>
      </c>
      <c r="AD138" s="11">
        <f t="shared" si="74"/>
      </c>
      <c r="AE138" s="11">
        <f t="shared" si="85"/>
        <v>41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19</v>
      </c>
      <c r="AX138" s="49">
        <f>IF(ISNUMBER(AU138),VLOOKUP(AU138,AV:AW,2,0),"")</f>
      </c>
      <c r="AZ138" s="11">
        <f t="shared" si="79"/>
      </c>
      <c r="BA138" s="11">
        <f t="shared" si="90"/>
        <v>34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20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55</v>
      </c>
      <c r="AA139" s="11">
        <f t="shared" si="73"/>
      </c>
      <c r="AB139" s="11">
        <f t="shared" si="84"/>
        <v>13</v>
      </c>
      <c r="AD139" s="11">
        <f t="shared" si="74"/>
      </c>
      <c r="AE139" s="11">
        <f t="shared" si="85"/>
        <v>41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19</v>
      </c>
      <c r="AX139" s="49"/>
      <c r="AZ139" s="11">
        <f t="shared" si="79"/>
      </c>
      <c r="BA139" s="11">
        <f t="shared" si="90"/>
        <v>34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20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55</v>
      </c>
      <c r="AA140" s="11">
        <f t="shared" si="73"/>
      </c>
      <c r="AB140" s="11">
        <f t="shared" si="84"/>
        <v>13</v>
      </c>
      <c r="AD140" s="11">
        <f t="shared" si="74"/>
      </c>
      <c r="AE140" s="11">
        <f t="shared" si="85"/>
        <v>41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19</v>
      </c>
      <c r="AX140" s="49"/>
      <c r="AZ140" s="11">
        <f t="shared" si="79"/>
      </c>
      <c r="BA140" s="11">
        <f t="shared" si="90"/>
        <v>34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20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55</v>
      </c>
      <c r="AA141" s="11">
        <f t="shared" si="73"/>
      </c>
      <c r="AB141" s="11">
        <f t="shared" si="84"/>
        <v>13</v>
      </c>
      <c r="AD141" s="11">
        <f t="shared" si="74"/>
      </c>
      <c r="AE141" s="11">
        <f t="shared" si="85"/>
        <v>41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19</v>
      </c>
      <c r="AX141" s="49">
        <f>IF(ISNUMBER(AU141),VLOOKUP(AU141,AV:AW,2,0),"")</f>
      </c>
      <c r="AZ141" s="11">
        <f t="shared" si="79"/>
      </c>
      <c r="BA141" s="11">
        <f t="shared" si="90"/>
        <v>34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20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55</v>
      </c>
      <c r="AA142" s="11">
        <f t="shared" si="73"/>
      </c>
      <c r="AB142" s="11">
        <f t="shared" si="84"/>
        <v>13</v>
      </c>
      <c r="AD142" s="11">
        <f t="shared" si="74"/>
      </c>
      <c r="AE142" s="11">
        <f t="shared" si="85"/>
        <v>41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19</v>
      </c>
      <c r="AX142" s="49"/>
      <c r="AZ142" s="11">
        <f t="shared" si="79"/>
      </c>
      <c r="BA142" s="11">
        <f t="shared" si="90"/>
        <v>34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20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55</v>
      </c>
      <c r="AA143" s="11">
        <f t="shared" si="73"/>
      </c>
      <c r="AB143" s="11">
        <f t="shared" si="84"/>
        <v>13</v>
      </c>
      <c r="AD143" s="11">
        <f t="shared" si="74"/>
      </c>
      <c r="AE143" s="11">
        <f t="shared" si="85"/>
        <v>41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19</v>
      </c>
      <c r="AX143" s="49"/>
      <c r="AZ143" s="11">
        <f t="shared" si="79"/>
      </c>
      <c r="BA143" s="11">
        <f t="shared" si="90"/>
        <v>34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20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55</v>
      </c>
      <c r="AA144" s="11">
        <f t="shared" si="73"/>
      </c>
      <c r="AB144" s="11">
        <f t="shared" si="84"/>
        <v>13</v>
      </c>
      <c r="AD144" s="11">
        <f t="shared" si="74"/>
      </c>
      <c r="AE144" s="11">
        <f t="shared" si="85"/>
        <v>41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19</v>
      </c>
      <c r="AX144" s="49">
        <f>IF(ISNUMBER(AU144),VLOOKUP(AU144,AV:AW,2,0),"")</f>
      </c>
      <c r="AZ144" s="11">
        <f t="shared" si="79"/>
      </c>
      <c r="BA144" s="11">
        <f t="shared" si="90"/>
        <v>34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20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55</v>
      </c>
      <c r="AA145" s="11">
        <f t="shared" si="73"/>
      </c>
      <c r="AB145" s="11">
        <f t="shared" si="84"/>
        <v>13</v>
      </c>
      <c r="AD145" s="11">
        <f t="shared" si="74"/>
      </c>
      <c r="AE145" s="11">
        <f t="shared" si="85"/>
        <v>41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19</v>
      </c>
      <c r="AX145" s="49"/>
      <c r="AZ145" s="11">
        <f t="shared" si="79"/>
      </c>
      <c r="BA145" s="11">
        <f t="shared" si="90"/>
        <v>34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20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55</v>
      </c>
      <c r="AA146" s="11">
        <f t="shared" si="73"/>
      </c>
      <c r="AB146" s="11">
        <f t="shared" si="84"/>
        <v>13</v>
      </c>
      <c r="AD146" s="11">
        <f t="shared" si="74"/>
      </c>
      <c r="AE146" s="11">
        <f t="shared" si="85"/>
        <v>41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19</v>
      </c>
      <c r="AX146" s="49"/>
      <c r="AZ146" s="11">
        <f t="shared" si="79"/>
      </c>
      <c r="BA146" s="11">
        <f t="shared" si="90"/>
        <v>34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20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55</v>
      </c>
      <c r="AA147" s="11">
        <f t="shared" si="73"/>
      </c>
      <c r="AB147" s="11">
        <f t="shared" si="84"/>
        <v>13</v>
      </c>
      <c r="AD147" s="11">
        <f t="shared" si="74"/>
      </c>
      <c r="AE147" s="11">
        <f t="shared" si="85"/>
        <v>41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19</v>
      </c>
      <c r="AX147" s="49">
        <f>IF(ISNUMBER(AU147),VLOOKUP(AU147,AV:AW,2,0),"")</f>
      </c>
      <c r="AZ147" s="11">
        <f t="shared" si="79"/>
      </c>
      <c r="BA147" s="11">
        <f t="shared" si="90"/>
        <v>34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20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55</v>
      </c>
      <c r="AA148" s="11">
        <f t="shared" si="73"/>
      </c>
      <c r="AB148" s="11">
        <f t="shared" si="84"/>
        <v>13</v>
      </c>
      <c r="AD148" s="11">
        <f t="shared" si="74"/>
      </c>
      <c r="AE148" s="11">
        <f t="shared" si="85"/>
        <v>41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19</v>
      </c>
      <c r="AX148" s="49"/>
      <c r="AZ148" s="11">
        <f t="shared" si="79"/>
      </c>
      <c r="BA148" s="11">
        <f t="shared" si="90"/>
        <v>34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20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55</v>
      </c>
      <c r="AA149" s="11">
        <f t="shared" si="73"/>
      </c>
      <c r="AB149" s="11">
        <f t="shared" si="84"/>
        <v>13</v>
      </c>
      <c r="AD149" s="11">
        <f t="shared" si="74"/>
      </c>
      <c r="AE149" s="11">
        <f t="shared" si="85"/>
        <v>41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19</v>
      </c>
      <c r="AX149" s="49"/>
      <c r="AZ149" s="11">
        <f t="shared" si="79"/>
      </c>
      <c r="BA149" s="11">
        <f t="shared" si="90"/>
        <v>34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20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55</v>
      </c>
      <c r="AA150" s="11">
        <f t="shared" si="73"/>
      </c>
      <c r="AB150" s="11">
        <f t="shared" si="84"/>
        <v>13</v>
      </c>
      <c r="AD150" s="11">
        <f t="shared" si="74"/>
      </c>
      <c r="AE150" s="11">
        <f t="shared" si="85"/>
        <v>41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19</v>
      </c>
      <c r="AX150" s="49">
        <f>IF(ISNUMBER(AU150),VLOOKUP(AU150,AV:AW,2,0),"")</f>
      </c>
      <c r="AZ150" s="11">
        <f t="shared" si="79"/>
      </c>
      <c r="BA150" s="11">
        <f t="shared" si="90"/>
        <v>34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20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55</v>
      </c>
      <c r="AA151" s="11">
        <f t="shared" si="73"/>
      </c>
      <c r="AB151" s="11">
        <f t="shared" si="84"/>
        <v>13</v>
      </c>
      <c r="AD151" s="11">
        <f t="shared" si="74"/>
      </c>
      <c r="AE151" s="11">
        <f t="shared" si="85"/>
        <v>41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19</v>
      </c>
      <c r="AX151" s="49"/>
      <c r="AZ151" s="11">
        <f t="shared" si="79"/>
      </c>
      <c r="BA151" s="11">
        <f t="shared" si="90"/>
        <v>34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20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55</v>
      </c>
      <c r="AA152" s="11">
        <f t="shared" si="73"/>
      </c>
      <c r="AB152" s="11">
        <f t="shared" si="84"/>
        <v>13</v>
      </c>
      <c r="AD152" s="11">
        <f t="shared" si="74"/>
      </c>
      <c r="AE152" s="11">
        <f t="shared" si="85"/>
        <v>41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19</v>
      </c>
      <c r="AX152" s="49"/>
      <c r="AZ152" s="11">
        <f t="shared" si="79"/>
      </c>
      <c r="BA152" s="11">
        <f t="shared" si="90"/>
        <v>34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20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55</v>
      </c>
      <c r="AA153" s="11">
        <f t="shared" si="73"/>
      </c>
      <c r="AB153" s="11">
        <f t="shared" si="84"/>
        <v>13</v>
      </c>
      <c r="AD153" s="11">
        <f t="shared" si="74"/>
      </c>
      <c r="AE153" s="11">
        <f t="shared" si="85"/>
        <v>41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19</v>
      </c>
      <c r="AX153" s="49">
        <f>IF(ISNUMBER(AU153),VLOOKUP(AU153,AV:AW,2,0),"")</f>
      </c>
      <c r="AZ153" s="11">
        <f t="shared" si="79"/>
      </c>
      <c r="BA153" s="11">
        <f t="shared" si="90"/>
        <v>34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20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55</v>
      </c>
      <c r="AA154" s="11">
        <f t="shared" si="73"/>
      </c>
      <c r="AB154" s="11">
        <f t="shared" si="84"/>
        <v>13</v>
      </c>
      <c r="AD154" s="11">
        <f t="shared" si="74"/>
      </c>
      <c r="AE154" s="11">
        <f t="shared" si="85"/>
        <v>41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19</v>
      </c>
      <c r="AX154" s="49"/>
      <c r="AZ154" s="11">
        <f t="shared" si="79"/>
      </c>
      <c r="BA154" s="11">
        <f t="shared" si="90"/>
        <v>34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20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55</v>
      </c>
      <c r="AA155" s="11">
        <f t="shared" si="73"/>
      </c>
      <c r="AB155" s="11">
        <f t="shared" si="84"/>
        <v>13</v>
      </c>
      <c r="AD155" s="11">
        <f t="shared" si="74"/>
      </c>
      <c r="AE155" s="11">
        <f t="shared" si="85"/>
        <v>41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19</v>
      </c>
      <c r="AX155" s="49"/>
      <c r="AZ155" s="11">
        <f t="shared" si="79"/>
      </c>
      <c r="BA155" s="11">
        <f t="shared" si="90"/>
        <v>34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20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55</v>
      </c>
      <c r="AA156" s="11">
        <f t="shared" si="73"/>
      </c>
      <c r="AB156" s="11">
        <f t="shared" si="84"/>
        <v>13</v>
      </c>
      <c r="AD156" s="11">
        <f t="shared" si="74"/>
      </c>
      <c r="AE156" s="11">
        <f t="shared" si="85"/>
        <v>41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19</v>
      </c>
      <c r="AX156" s="49">
        <f>IF(ISNUMBER(AU156),VLOOKUP(AU156,AV:AW,2,0),"")</f>
      </c>
      <c r="AZ156" s="11">
        <f t="shared" si="79"/>
      </c>
      <c r="BA156" s="11">
        <f t="shared" si="90"/>
        <v>34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20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55</v>
      </c>
      <c r="AA157" s="11">
        <f t="shared" si="73"/>
      </c>
      <c r="AB157" s="11">
        <f t="shared" si="84"/>
        <v>13</v>
      </c>
      <c r="AD157" s="11">
        <f t="shared" si="74"/>
      </c>
      <c r="AE157" s="11">
        <f t="shared" si="85"/>
        <v>41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19</v>
      </c>
      <c r="AX157" s="49"/>
      <c r="AZ157" s="11">
        <f t="shared" si="79"/>
      </c>
      <c r="BA157" s="11">
        <f t="shared" si="90"/>
        <v>34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20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55</v>
      </c>
      <c r="AA158" s="11">
        <f t="shared" si="73"/>
      </c>
      <c r="AB158" s="11">
        <f t="shared" si="84"/>
        <v>13</v>
      </c>
      <c r="AD158" s="11">
        <f t="shared" si="74"/>
      </c>
      <c r="AE158" s="11">
        <f t="shared" si="85"/>
        <v>41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19</v>
      </c>
      <c r="AX158" s="49"/>
      <c r="AZ158" s="11">
        <f t="shared" si="79"/>
      </c>
      <c r="BA158" s="11">
        <f t="shared" si="90"/>
        <v>34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20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55</v>
      </c>
      <c r="AA159" s="11">
        <f t="shared" si="73"/>
      </c>
      <c r="AB159" s="11">
        <f t="shared" si="84"/>
        <v>13</v>
      </c>
      <c r="AD159" s="11">
        <f t="shared" si="74"/>
      </c>
      <c r="AE159" s="11">
        <f t="shared" si="85"/>
        <v>41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19</v>
      </c>
      <c r="AX159" s="49">
        <f>IF(ISNUMBER(AU159),VLOOKUP(AU159,AV:AW,2,0),"")</f>
      </c>
      <c r="AZ159" s="11">
        <f t="shared" si="79"/>
      </c>
      <c r="BA159" s="11">
        <f t="shared" si="90"/>
        <v>34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20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55</v>
      </c>
      <c r="AA160" s="11">
        <f t="shared" si="73"/>
      </c>
      <c r="AB160" s="11">
        <f t="shared" si="84"/>
        <v>13</v>
      </c>
      <c r="AD160" s="11">
        <f t="shared" si="74"/>
      </c>
      <c r="AE160" s="11">
        <f t="shared" si="85"/>
        <v>41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19</v>
      </c>
      <c r="AX160" s="49"/>
      <c r="AZ160" s="11">
        <f t="shared" si="79"/>
      </c>
      <c r="BA160" s="11">
        <f t="shared" si="90"/>
        <v>34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20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55</v>
      </c>
      <c r="AA161" s="11">
        <f t="shared" si="73"/>
      </c>
      <c r="AB161" s="11">
        <f t="shared" si="84"/>
        <v>13</v>
      </c>
      <c r="AD161" s="11">
        <f t="shared" si="74"/>
      </c>
      <c r="AE161" s="11">
        <f t="shared" si="85"/>
        <v>41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19</v>
      </c>
      <c r="AX161" s="49"/>
      <c r="AZ161" s="11">
        <f t="shared" si="79"/>
      </c>
      <c r="BA161" s="11">
        <f t="shared" si="90"/>
        <v>34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20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55</v>
      </c>
      <c r="AA162" s="11">
        <f t="shared" si="73"/>
      </c>
      <c r="AB162" s="11">
        <f t="shared" si="84"/>
        <v>13</v>
      </c>
      <c r="AD162" s="11">
        <f t="shared" si="74"/>
      </c>
      <c r="AE162" s="11">
        <f t="shared" si="85"/>
        <v>41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19</v>
      </c>
      <c r="AX162" s="49">
        <f>IF(ISNUMBER(AU162),VLOOKUP(AU162,AV:AW,2,0),"")</f>
      </c>
      <c r="AZ162" s="11">
        <f t="shared" si="79"/>
      </c>
      <c r="BA162" s="11">
        <f t="shared" si="90"/>
        <v>34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20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55</v>
      </c>
      <c r="AA163" s="11">
        <f t="shared" si="73"/>
      </c>
      <c r="AB163" s="11">
        <f t="shared" si="84"/>
        <v>13</v>
      </c>
      <c r="AD163" s="11">
        <f t="shared" si="74"/>
      </c>
      <c r="AE163" s="11">
        <f t="shared" si="85"/>
        <v>41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19</v>
      </c>
      <c r="AX163" s="49"/>
      <c r="AZ163" s="11">
        <f t="shared" si="79"/>
      </c>
      <c r="BA163" s="11">
        <f t="shared" si="90"/>
        <v>34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20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55</v>
      </c>
      <c r="AA164" s="11">
        <f t="shared" si="73"/>
      </c>
      <c r="AB164" s="11">
        <f t="shared" si="84"/>
        <v>13</v>
      </c>
      <c r="AD164" s="11">
        <f t="shared" si="74"/>
      </c>
      <c r="AE164" s="11">
        <f t="shared" si="85"/>
        <v>41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19</v>
      </c>
      <c r="AX164" s="49"/>
      <c r="AZ164" s="11">
        <f t="shared" si="79"/>
      </c>
      <c r="BA164" s="11">
        <f t="shared" si="90"/>
        <v>34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20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55</v>
      </c>
      <c r="AA165" s="11">
        <f t="shared" si="73"/>
      </c>
      <c r="AB165" s="11">
        <f t="shared" si="84"/>
        <v>13</v>
      </c>
      <c r="AD165" s="11">
        <f t="shared" si="74"/>
      </c>
      <c r="AE165" s="11">
        <f t="shared" si="85"/>
        <v>41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19</v>
      </c>
      <c r="AX165" s="49">
        <f>IF(ISNUMBER(AU165),VLOOKUP(AU165,AV:AW,2,0),"")</f>
      </c>
      <c r="AZ165" s="11">
        <f t="shared" si="79"/>
      </c>
      <c r="BA165" s="11">
        <f t="shared" si="90"/>
        <v>34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20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55</v>
      </c>
      <c r="AA166" s="11">
        <f t="shared" si="73"/>
      </c>
      <c r="AB166" s="11">
        <f t="shared" si="84"/>
        <v>13</v>
      </c>
      <c r="AD166" s="11">
        <f t="shared" si="74"/>
      </c>
      <c r="AE166" s="11">
        <f t="shared" si="85"/>
        <v>41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19</v>
      </c>
      <c r="AX166" s="49"/>
      <c r="AZ166" s="11">
        <f t="shared" si="79"/>
      </c>
      <c r="BA166" s="11">
        <f t="shared" si="90"/>
        <v>34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20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55</v>
      </c>
      <c r="AA167" s="11">
        <f t="shared" si="73"/>
      </c>
      <c r="AB167" s="11">
        <f t="shared" si="84"/>
        <v>13</v>
      </c>
      <c r="AD167" s="11">
        <f t="shared" si="74"/>
      </c>
      <c r="AE167" s="11">
        <f t="shared" si="85"/>
        <v>41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19</v>
      </c>
      <c r="AX167" s="49"/>
      <c r="AZ167" s="11">
        <f t="shared" si="79"/>
      </c>
      <c r="BA167" s="11">
        <f t="shared" si="90"/>
        <v>34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20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55</v>
      </c>
      <c r="AA168" s="11">
        <f t="shared" si="73"/>
      </c>
      <c r="AB168" s="11">
        <f t="shared" si="84"/>
        <v>13</v>
      </c>
      <c r="AD168" s="11">
        <f t="shared" si="74"/>
      </c>
      <c r="AE168" s="11">
        <f t="shared" si="85"/>
        <v>41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19</v>
      </c>
      <c r="AX168" s="49">
        <f>IF(ISNUMBER(AU168),VLOOKUP(AU168,AV:AW,2,0),"")</f>
      </c>
      <c r="AZ168" s="11">
        <f t="shared" si="79"/>
      </c>
      <c r="BA168" s="11">
        <f t="shared" si="90"/>
        <v>34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20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55</v>
      </c>
      <c r="AA169" s="11">
        <f t="shared" si="73"/>
      </c>
      <c r="AB169" s="11">
        <f t="shared" si="84"/>
        <v>13</v>
      </c>
      <c r="AD169" s="11">
        <f t="shared" si="74"/>
      </c>
      <c r="AE169" s="11">
        <f t="shared" si="85"/>
        <v>41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19</v>
      </c>
      <c r="AX169" s="49"/>
      <c r="AZ169" s="11">
        <f t="shared" si="79"/>
      </c>
      <c r="BA169" s="11">
        <f t="shared" si="90"/>
        <v>34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20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55</v>
      </c>
      <c r="AA170" s="11">
        <f t="shared" si="73"/>
      </c>
      <c r="AB170" s="11">
        <f t="shared" si="84"/>
        <v>13</v>
      </c>
      <c r="AD170" s="11">
        <f t="shared" si="74"/>
      </c>
      <c r="AE170" s="11">
        <f t="shared" si="85"/>
        <v>41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19</v>
      </c>
      <c r="AX170" s="49"/>
      <c r="AZ170" s="11">
        <f t="shared" si="79"/>
      </c>
      <c r="BA170" s="11">
        <f t="shared" si="90"/>
        <v>34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20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55</v>
      </c>
      <c r="AA171" s="11">
        <f t="shared" si="73"/>
      </c>
      <c r="AB171" s="11">
        <f t="shared" si="84"/>
        <v>13</v>
      </c>
      <c r="AD171" s="11">
        <f t="shared" si="74"/>
      </c>
      <c r="AE171" s="11">
        <f t="shared" si="85"/>
        <v>41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19</v>
      </c>
      <c r="AX171" s="49">
        <f>IF(ISNUMBER(AU171),VLOOKUP(AU171,AV:AW,2,0),"")</f>
      </c>
      <c r="AZ171" s="11">
        <f t="shared" si="79"/>
      </c>
      <c r="BA171" s="11">
        <f t="shared" si="90"/>
        <v>34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20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55</v>
      </c>
      <c r="AA172" s="11">
        <f t="shared" si="73"/>
      </c>
      <c r="AB172" s="11">
        <f t="shared" si="84"/>
        <v>13</v>
      </c>
      <c r="AD172" s="11">
        <f t="shared" si="74"/>
      </c>
      <c r="AE172" s="11">
        <f t="shared" si="85"/>
        <v>41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19</v>
      </c>
      <c r="AX172" s="49"/>
      <c r="AZ172" s="11">
        <f t="shared" si="79"/>
      </c>
      <c r="BA172" s="11">
        <f t="shared" si="90"/>
        <v>34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20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55</v>
      </c>
      <c r="AA173" s="11">
        <f t="shared" si="73"/>
      </c>
      <c r="AB173" s="11">
        <f t="shared" si="84"/>
        <v>13</v>
      </c>
      <c r="AD173" s="11">
        <f t="shared" si="74"/>
      </c>
      <c r="AE173" s="11">
        <f t="shared" si="85"/>
        <v>41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19</v>
      </c>
      <c r="AX173" s="49"/>
      <c r="AZ173" s="11">
        <f t="shared" si="79"/>
      </c>
      <c r="BA173" s="11">
        <f t="shared" si="90"/>
        <v>34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20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55</v>
      </c>
      <c r="AA174" s="11">
        <f t="shared" si="73"/>
      </c>
      <c r="AB174" s="11">
        <f t="shared" si="84"/>
        <v>13</v>
      </c>
      <c r="AD174" s="11">
        <f t="shared" si="74"/>
      </c>
      <c r="AE174" s="11">
        <f t="shared" si="85"/>
        <v>41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19</v>
      </c>
      <c r="AX174" s="49">
        <f>IF(ISNUMBER(AU174),VLOOKUP(AU174,AV:AW,2,0),"")</f>
      </c>
      <c r="AZ174" s="11">
        <f t="shared" si="79"/>
      </c>
      <c r="BA174" s="11">
        <f t="shared" si="90"/>
        <v>34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20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55</v>
      </c>
      <c r="AA175" s="11">
        <f t="shared" si="73"/>
      </c>
      <c r="AB175" s="11">
        <f t="shared" si="84"/>
        <v>13</v>
      </c>
      <c r="AD175" s="11">
        <f t="shared" si="74"/>
      </c>
      <c r="AE175" s="11">
        <f t="shared" si="85"/>
        <v>41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19</v>
      </c>
      <c r="AX175" s="49"/>
      <c r="AZ175" s="11">
        <f t="shared" si="79"/>
      </c>
      <c r="BA175" s="11">
        <f t="shared" si="90"/>
        <v>34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20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55</v>
      </c>
      <c r="AA176" s="11">
        <f t="shared" si="73"/>
      </c>
      <c r="AB176" s="11">
        <f t="shared" si="84"/>
        <v>13</v>
      </c>
      <c r="AD176" s="11">
        <f t="shared" si="74"/>
      </c>
      <c r="AE176" s="11">
        <f t="shared" si="85"/>
        <v>41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19</v>
      </c>
      <c r="AX176" s="49"/>
      <c r="AZ176" s="11">
        <f t="shared" si="79"/>
      </c>
      <c r="BA176" s="11">
        <f t="shared" si="90"/>
        <v>34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20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55</v>
      </c>
      <c r="AA177" s="11">
        <f t="shared" si="73"/>
      </c>
      <c r="AB177" s="11">
        <f t="shared" si="84"/>
        <v>13</v>
      </c>
      <c r="AD177" s="11">
        <f t="shared" si="74"/>
      </c>
      <c r="AE177" s="11">
        <f t="shared" si="85"/>
        <v>41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19</v>
      </c>
      <c r="AX177" s="49">
        <f>IF(ISNUMBER(AU177),VLOOKUP(AU177,AV:AW,2,0),"")</f>
      </c>
      <c r="AZ177" s="11">
        <f t="shared" si="79"/>
      </c>
      <c r="BA177" s="11">
        <f t="shared" si="90"/>
        <v>34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20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55</v>
      </c>
      <c r="AA178" s="11">
        <f t="shared" si="73"/>
      </c>
      <c r="AB178" s="11">
        <f t="shared" si="84"/>
        <v>13</v>
      </c>
      <c r="AD178" s="11">
        <f t="shared" si="74"/>
      </c>
      <c r="AE178" s="11">
        <f t="shared" si="85"/>
        <v>41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19</v>
      </c>
      <c r="AX178" s="49"/>
      <c r="AZ178" s="11">
        <f t="shared" si="79"/>
      </c>
      <c r="BA178" s="11">
        <f t="shared" si="90"/>
        <v>34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20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55</v>
      </c>
      <c r="AA179" s="11">
        <f t="shared" si="73"/>
      </c>
      <c r="AB179" s="11">
        <f t="shared" si="84"/>
        <v>13</v>
      </c>
      <c r="AD179" s="11">
        <f t="shared" si="74"/>
      </c>
      <c r="AE179" s="11">
        <f t="shared" si="85"/>
        <v>41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19</v>
      </c>
      <c r="AX179" s="49"/>
      <c r="AZ179" s="11">
        <f t="shared" si="79"/>
      </c>
      <c r="BA179" s="11">
        <f t="shared" si="90"/>
        <v>34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20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55</v>
      </c>
      <c r="AA180" s="11">
        <f t="shared" si="73"/>
      </c>
      <c r="AB180" s="11">
        <f t="shared" si="84"/>
        <v>13</v>
      </c>
      <c r="AD180" s="11">
        <f t="shared" si="74"/>
      </c>
      <c r="AE180" s="11">
        <f t="shared" si="85"/>
        <v>41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19</v>
      </c>
      <c r="AX180" s="49">
        <f>IF(ISNUMBER(AU180),VLOOKUP(AU180,AV:AW,2,0),"")</f>
      </c>
      <c r="AZ180" s="11">
        <f t="shared" si="79"/>
      </c>
      <c r="BA180" s="11">
        <f t="shared" si="90"/>
        <v>34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20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55</v>
      </c>
      <c r="AA181" s="11">
        <f t="shared" si="73"/>
      </c>
      <c r="AB181" s="11">
        <f t="shared" si="84"/>
        <v>13</v>
      </c>
      <c r="AD181" s="11">
        <f t="shared" si="74"/>
      </c>
      <c r="AE181" s="11">
        <f t="shared" si="85"/>
        <v>41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19</v>
      </c>
      <c r="AX181" s="49"/>
      <c r="AZ181" s="11">
        <f t="shared" si="79"/>
      </c>
      <c r="BA181" s="11">
        <f t="shared" si="90"/>
        <v>34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20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55</v>
      </c>
      <c r="AA182" s="11">
        <f t="shared" si="73"/>
      </c>
      <c r="AB182" s="11">
        <f t="shared" si="84"/>
        <v>13</v>
      </c>
      <c r="AD182" s="11">
        <f t="shared" si="74"/>
      </c>
      <c r="AE182" s="11">
        <f t="shared" si="85"/>
        <v>41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19</v>
      </c>
      <c r="AX182" s="49"/>
      <c r="AZ182" s="11">
        <f t="shared" si="79"/>
      </c>
      <c r="BA182" s="11">
        <f t="shared" si="90"/>
        <v>34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20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55</v>
      </c>
      <c r="AA183" s="11">
        <f t="shared" si="73"/>
      </c>
      <c r="AB183" s="11">
        <f t="shared" si="84"/>
        <v>13</v>
      </c>
      <c r="AD183" s="11">
        <f t="shared" si="74"/>
      </c>
      <c r="AE183" s="11">
        <f t="shared" si="85"/>
        <v>41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19</v>
      </c>
      <c r="AX183" s="49">
        <f>IF(ISNUMBER(AU183),VLOOKUP(AU183,AV:AW,2,0),"")</f>
      </c>
      <c r="AZ183" s="11">
        <f t="shared" si="79"/>
      </c>
      <c r="BA183" s="11">
        <f t="shared" si="90"/>
        <v>34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20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55</v>
      </c>
      <c r="AA184" s="11">
        <f t="shared" si="73"/>
      </c>
      <c r="AB184" s="11">
        <f t="shared" si="84"/>
        <v>13</v>
      </c>
      <c r="AD184" s="11">
        <f t="shared" si="74"/>
      </c>
      <c r="AE184" s="11">
        <f t="shared" si="85"/>
        <v>41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19</v>
      </c>
      <c r="AX184" s="49"/>
      <c r="AZ184" s="11">
        <f t="shared" si="79"/>
      </c>
      <c r="BA184" s="11">
        <f t="shared" si="90"/>
        <v>34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20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55</v>
      </c>
      <c r="AA185" s="11">
        <f t="shared" si="73"/>
      </c>
      <c r="AB185" s="11">
        <f t="shared" si="84"/>
        <v>13</v>
      </c>
      <c r="AD185" s="11">
        <f t="shared" si="74"/>
      </c>
      <c r="AE185" s="11">
        <f t="shared" si="85"/>
        <v>41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19</v>
      </c>
      <c r="AX185" s="49"/>
      <c r="AZ185" s="11">
        <f t="shared" si="79"/>
      </c>
      <c r="BA185" s="11">
        <f t="shared" si="90"/>
        <v>34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20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55</v>
      </c>
      <c r="AA186" s="11">
        <f t="shared" si="73"/>
      </c>
      <c r="AB186" s="11">
        <f t="shared" si="84"/>
        <v>13</v>
      </c>
      <c r="AD186" s="11">
        <f t="shared" si="74"/>
      </c>
      <c r="AE186" s="11">
        <f t="shared" si="85"/>
        <v>41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19</v>
      </c>
      <c r="AX186" s="49">
        <f>IF(ISNUMBER(AU186),VLOOKUP(AU186,AV:AW,2,0),"")</f>
      </c>
      <c r="AZ186" s="11">
        <f t="shared" si="79"/>
      </c>
      <c r="BA186" s="11">
        <f t="shared" si="90"/>
        <v>34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20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55</v>
      </c>
      <c r="AA187" s="11">
        <f t="shared" si="73"/>
      </c>
      <c r="AB187" s="11">
        <f t="shared" si="84"/>
        <v>13</v>
      </c>
      <c r="AD187" s="11">
        <f t="shared" si="74"/>
      </c>
      <c r="AE187" s="11">
        <f t="shared" si="85"/>
        <v>41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19</v>
      </c>
      <c r="AX187" s="49"/>
      <c r="AZ187" s="11">
        <f t="shared" si="79"/>
      </c>
      <c r="BA187" s="11">
        <f t="shared" si="90"/>
        <v>34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20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55</v>
      </c>
      <c r="AA188" s="11">
        <f t="shared" si="73"/>
      </c>
      <c r="AB188" s="11">
        <f t="shared" si="84"/>
        <v>13</v>
      </c>
      <c r="AD188" s="11">
        <f t="shared" si="74"/>
      </c>
      <c r="AE188" s="11">
        <f t="shared" si="85"/>
        <v>41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19</v>
      </c>
      <c r="AX188" s="49"/>
      <c r="AZ188" s="11">
        <f t="shared" si="79"/>
      </c>
      <c r="BA188" s="11">
        <f t="shared" si="90"/>
        <v>34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20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55</v>
      </c>
      <c r="AA189" s="11">
        <f t="shared" si="73"/>
      </c>
      <c r="AB189" s="11">
        <f t="shared" si="84"/>
        <v>13</v>
      </c>
      <c r="AD189" s="11">
        <f t="shared" si="74"/>
      </c>
      <c r="AE189" s="11">
        <f t="shared" si="85"/>
        <v>41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19</v>
      </c>
      <c r="AX189" s="49">
        <f>IF(ISNUMBER(AU189),VLOOKUP(AU189,AV:AW,2,0),"")</f>
      </c>
      <c r="AZ189" s="11">
        <f t="shared" si="79"/>
      </c>
      <c r="BA189" s="11">
        <f t="shared" si="90"/>
        <v>34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20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55</v>
      </c>
      <c r="AA190" s="11">
        <f t="shared" si="73"/>
      </c>
      <c r="AB190" s="11">
        <f t="shared" si="84"/>
        <v>13</v>
      </c>
      <c r="AD190" s="11">
        <f t="shared" si="74"/>
      </c>
      <c r="AE190" s="11">
        <f t="shared" si="85"/>
        <v>41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19</v>
      </c>
      <c r="AX190" s="49"/>
      <c r="AZ190" s="11">
        <f t="shared" si="79"/>
      </c>
      <c r="BA190" s="11">
        <f t="shared" si="90"/>
        <v>34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20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55</v>
      </c>
      <c r="AA191" s="11">
        <f t="shared" si="73"/>
      </c>
      <c r="AB191" s="11">
        <f t="shared" si="84"/>
        <v>13</v>
      </c>
      <c r="AD191" s="11">
        <f t="shared" si="74"/>
      </c>
      <c r="AE191" s="11">
        <f t="shared" si="85"/>
        <v>41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19</v>
      </c>
      <c r="AX191" s="49"/>
      <c r="AZ191" s="11">
        <f t="shared" si="79"/>
      </c>
      <c r="BA191" s="11">
        <f t="shared" si="90"/>
        <v>34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20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55</v>
      </c>
      <c r="AA192" s="11">
        <f t="shared" si="73"/>
      </c>
      <c r="AB192" s="11">
        <f t="shared" si="84"/>
        <v>13</v>
      </c>
      <c r="AD192" s="11">
        <f t="shared" si="74"/>
      </c>
      <c r="AE192" s="11">
        <f t="shared" si="85"/>
        <v>41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19</v>
      </c>
      <c r="AX192" s="49">
        <f>IF(ISNUMBER(AU192),VLOOKUP(AU192,AV:AW,2,0),"")</f>
      </c>
      <c r="AZ192" s="11">
        <f t="shared" si="79"/>
      </c>
      <c r="BA192" s="11">
        <f t="shared" si="90"/>
        <v>34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20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55</v>
      </c>
      <c r="AA193" s="11">
        <f t="shared" si="73"/>
      </c>
      <c r="AB193" s="11">
        <f t="shared" si="84"/>
        <v>13</v>
      </c>
      <c r="AD193" s="11">
        <f t="shared" si="74"/>
      </c>
      <c r="AE193" s="11">
        <f t="shared" si="85"/>
        <v>41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19</v>
      </c>
      <c r="AX193" s="49"/>
      <c r="AZ193" s="11">
        <f t="shared" si="79"/>
      </c>
      <c r="BA193" s="11">
        <f t="shared" si="90"/>
        <v>34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20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55</v>
      </c>
      <c r="AA194" s="11">
        <f t="shared" si="73"/>
      </c>
      <c r="AB194" s="11">
        <f t="shared" si="84"/>
        <v>13</v>
      </c>
      <c r="AD194" s="11">
        <f t="shared" si="74"/>
      </c>
      <c r="AE194" s="11">
        <f t="shared" si="85"/>
        <v>41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19</v>
      </c>
      <c r="AX194" s="49"/>
      <c r="AZ194" s="11">
        <f t="shared" si="79"/>
      </c>
      <c r="BA194" s="11">
        <f t="shared" si="90"/>
        <v>34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20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55</v>
      </c>
      <c r="AA195" s="11">
        <f aca="true" t="shared" si="103" ref="AA195:AA258">IF(ISNUMBER(LARGE(F$1:F$65536,ROW()-2)),LARGE(F$1:F$65536,ROW()-2),"")</f>
      </c>
      <c r="AB195" s="11">
        <f t="shared" si="84"/>
        <v>13</v>
      </c>
      <c r="AD195" s="11">
        <f aca="true" t="shared" si="104" ref="AD195:AD258">IF(ISNUMBER(SMALL(H$1:H$65536,ROW()-2)),SMALL(H$1:H$65536,ROW()-2),"")</f>
      </c>
      <c r="AE195" s="11">
        <f t="shared" si="85"/>
        <v>41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19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34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20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55</v>
      </c>
      <c r="AA196" s="11">
        <f t="shared" si="103"/>
      </c>
      <c r="AB196" s="11">
        <f aca="true" t="shared" si="114" ref="AB196:AB259">IF(AA195&lt;&gt;AA196,AB195+1,AB195)</f>
        <v>13</v>
      </c>
      <c r="AD196" s="11">
        <f t="shared" si="104"/>
      </c>
      <c r="AE196" s="11">
        <f aca="true" t="shared" si="115" ref="AE196:AE259">IF(AD195&lt;&gt;AD196,AE195+1,AE195)</f>
        <v>41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19</v>
      </c>
      <c r="AX196" s="49"/>
      <c r="AZ196" s="11">
        <f t="shared" si="109"/>
      </c>
      <c r="BA196" s="11">
        <f aca="true" t="shared" si="120" ref="BA196:BA259">IF(AZ195&lt;&gt;AZ196,BA195+1,BA195)</f>
        <v>34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20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55</v>
      </c>
      <c r="AA197" s="11">
        <f t="shared" si="103"/>
      </c>
      <c r="AB197" s="11">
        <f t="shared" si="114"/>
        <v>13</v>
      </c>
      <c r="AD197" s="11">
        <f t="shared" si="104"/>
      </c>
      <c r="AE197" s="11">
        <f t="shared" si="115"/>
        <v>41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19</v>
      </c>
      <c r="AX197" s="49"/>
      <c r="AZ197" s="11">
        <f t="shared" si="109"/>
      </c>
      <c r="BA197" s="11">
        <f t="shared" si="120"/>
        <v>34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20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55</v>
      </c>
      <c r="AA198" s="11">
        <f t="shared" si="103"/>
      </c>
      <c r="AB198" s="11">
        <f t="shared" si="114"/>
        <v>13</v>
      </c>
      <c r="AD198" s="11">
        <f t="shared" si="104"/>
      </c>
      <c r="AE198" s="11">
        <f t="shared" si="115"/>
        <v>41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19</v>
      </c>
      <c r="AX198" s="49">
        <f>IF(ISNUMBER(AU198),VLOOKUP(AU198,AV:AW,2,0),"")</f>
      </c>
      <c r="AZ198" s="11">
        <f t="shared" si="109"/>
      </c>
      <c r="BA198" s="11">
        <f t="shared" si="120"/>
        <v>34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20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55</v>
      </c>
      <c r="AA199" s="11">
        <f t="shared" si="103"/>
      </c>
      <c r="AB199" s="11">
        <f t="shared" si="114"/>
        <v>13</v>
      </c>
      <c r="AD199" s="11">
        <f t="shared" si="104"/>
      </c>
      <c r="AE199" s="11">
        <f t="shared" si="115"/>
        <v>41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19</v>
      </c>
      <c r="AX199" s="49"/>
      <c r="AZ199" s="11">
        <f t="shared" si="109"/>
      </c>
      <c r="BA199" s="11">
        <f t="shared" si="120"/>
        <v>34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20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55</v>
      </c>
      <c r="AA200" s="11">
        <f t="shared" si="103"/>
      </c>
      <c r="AB200" s="11">
        <f t="shared" si="114"/>
        <v>13</v>
      </c>
      <c r="AD200" s="11">
        <f t="shared" si="104"/>
      </c>
      <c r="AE200" s="11">
        <f t="shared" si="115"/>
        <v>41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19</v>
      </c>
      <c r="AX200" s="49"/>
      <c r="AZ200" s="11">
        <f t="shared" si="109"/>
      </c>
      <c r="BA200" s="11">
        <f t="shared" si="120"/>
        <v>34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20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55</v>
      </c>
      <c r="AA201" s="11">
        <f t="shared" si="103"/>
      </c>
      <c r="AB201" s="11">
        <f t="shared" si="114"/>
        <v>13</v>
      </c>
      <c r="AD201" s="11">
        <f t="shared" si="104"/>
      </c>
      <c r="AE201" s="11">
        <f t="shared" si="115"/>
        <v>41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19</v>
      </c>
      <c r="AX201" s="49">
        <f>IF(ISNUMBER(AU201),VLOOKUP(AU201,AV:AW,2,0),"")</f>
      </c>
      <c r="AZ201" s="11">
        <f t="shared" si="109"/>
      </c>
      <c r="BA201" s="11">
        <f t="shared" si="120"/>
        <v>34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20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55</v>
      </c>
      <c r="AA202" s="11">
        <f t="shared" si="103"/>
      </c>
      <c r="AB202" s="11">
        <f t="shared" si="114"/>
        <v>13</v>
      </c>
      <c r="AD202" s="11">
        <f t="shared" si="104"/>
      </c>
      <c r="AE202" s="11">
        <f t="shared" si="115"/>
        <v>41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19</v>
      </c>
      <c r="AX202" s="49"/>
      <c r="AZ202" s="11">
        <f t="shared" si="109"/>
      </c>
      <c r="BA202" s="11">
        <f t="shared" si="120"/>
        <v>34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20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55</v>
      </c>
      <c r="AA203" s="11">
        <f t="shared" si="103"/>
      </c>
      <c r="AB203" s="11">
        <f t="shared" si="114"/>
        <v>13</v>
      </c>
      <c r="AD203" s="11">
        <f t="shared" si="104"/>
      </c>
      <c r="AE203" s="11">
        <f t="shared" si="115"/>
        <v>41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19</v>
      </c>
      <c r="AX203" s="49"/>
      <c r="AZ203" s="11">
        <f t="shared" si="109"/>
      </c>
      <c r="BA203" s="11">
        <f t="shared" si="120"/>
        <v>34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20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55</v>
      </c>
      <c r="AA204" s="11">
        <f t="shared" si="103"/>
      </c>
      <c r="AB204" s="11">
        <f t="shared" si="114"/>
        <v>13</v>
      </c>
      <c r="AD204" s="11">
        <f t="shared" si="104"/>
      </c>
      <c r="AE204" s="11">
        <f t="shared" si="115"/>
        <v>41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19</v>
      </c>
      <c r="AX204" s="49">
        <f>IF(ISNUMBER(AU204),VLOOKUP(AU204,AV:AW,2,0),"")</f>
      </c>
      <c r="AZ204" s="11">
        <f t="shared" si="109"/>
      </c>
      <c r="BA204" s="11">
        <f t="shared" si="120"/>
        <v>34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20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55</v>
      </c>
      <c r="AA205" s="11">
        <f t="shared" si="103"/>
      </c>
      <c r="AB205" s="11">
        <f t="shared" si="114"/>
        <v>13</v>
      </c>
      <c r="AD205" s="11">
        <f t="shared" si="104"/>
      </c>
      <c r="AE205" s="11">
        <f t="shared" si="115"/>
        <v>41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19</v>
      </c>
      <c r="AX205" s="49"/>
      <c r="AZ205" s="11">
        <f t="shared" si="109"/>
      </c>
      <c r="BA205" s="11">
        <f t="shared" si="120"/>
        <v>34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20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55</v>
      </c>
      <c r="AA206" s="11">
        <f t="shared" si="103"/>
      </c>
      <c r="AB206" s="11">
        <f t="shared" si="114"/>
        <v>13</v>
      </c>
      <c r="AD206" s="11">
        <f t="shared" si="104"/>
      </c>
      <c r="AE206" s="11">
        <f t="shared" si="115"/>
        <v>41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19</v>
      </c>
      <c r="AX206" s="49"/>
      <c r="AZ206" s="11">
        <f t="shared" si="109"/>
      </c>
      <c r="BA206" s="11">
        <f t="shared" si="120"/>
        <v>34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20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55</v>
      </c>
      <c r="AA207" s="11">
        <f t="shared" si="103"/>
      </c>
      <c r="AB207" s="11">
        <f t="shared" si="114"/>
        <v>13</v>
      </c>
      <c r="AD207" s="11">
        <f t="shared" si="104"/>
      </c>
      <c r="AE207" s="11">
        <f t="shared" si="115"/>
        <v>41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19</v>
      </c>
      <c r="AX207" s="49">
        <f>IF(ISNUMBER(AU207),VLOOKUP(AU207,AV:AW,2,0),"")</f>
      </c>
      <c r="AZ207" s="11">
        <f t="shared" si="109"/>
      </c>
      <c r="BA207" s="11">
        <f t="shared" si="120"/>
        <v>34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20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55</v>
      </c>
      <c r="AA208" s="11">
        <f t="shared" si="103"/>
      </c>
      <c r="AB208" s="11">
        <f t="shared" si="114"/>
        <v>13</v>
      </c>
      <c r="AD208" s="11">
        <f t="shared" si="104"/>
      </c>
      <c r="AE208" s="11">
        <f t="shared" si="115"/>
        <v>41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19</v>
      </c>
      <c r="AX208" s="49"/>
      <c r="AZ208" s="11">
        <f t="shared" si="109"/>
      </c>
      <c r="BA208" s="11">
        <f t="shared" si="120"/>
        <v>34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20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55</v>
      </c>
      <c r="AA209" s="11">
        <f t="shared" si="103"/>
      </c>
      <c r="AB209" s="11">
        <f t="shared" si="114"/>
        <v>13</v>
      </c>
      <c r="AD209" s="11">
        <f t="shared" si="104"/>
      </c>
      <c r="AE209" s="11">
        <f t="shared" si="115"/>
        <v>41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19</v>
      </c>
      <c r="AX209" s="49"/>
      <c r="AZ209" s="11">
        <f t="shared" si="109"/>
      </c>
      <c r="BA209" s="11">
        <f t="shared" si="120"/>
        <v>34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20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55</v>
      </c>
      <c r="AA210" s="11">
        <f t="shared" si="103"/>
      </c>
      <c r="AB210" s="11">
        <f t="shared" si="114"/>
        <v>13</v>
      </c>
      <c r="AD210" s="11">
        <f t="shared" si="104"/>
      </c>
      <c r="AE210" s="11">
        <f t="shared" si="115"/>
        <v>41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19</v>
      </c>
      <c r="AX210" s="49">
        <f>IF(ISNUMBER(AU210),VLOOKUP(AU210,AV:AW,2,0),"")</f>
      </c>
      <c r="AZ210" s="11">
        <f t="shared" si="109"/>
      </c>
      <c r="BA210" s="11">
        <f t="shared" si="120"/>
        <v>34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20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55</v>
      </c>
      <c r="AA211" s="11">
        <f t="shared" si="103"/>
      </c>
      <c r="AB211" s="11">
        <f t="shared" si="114"/>
        <v>13</v>
      </c>
      <c r="AD211" s="11">
        <f t="shared" si="104"/>
      </c>
      <c r="AE211" s="11">
        <f t="shared" si="115"/>
        <v>41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19</v>
      </c>
      <c r="AX211" s="49"/>
      <c r="AZ211" s="11">
        <f t="shared" si="109"/>
      </c>
      <c r="BA211" s="11">
        <f t="shared" si="120"/>
        <v>34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20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55</v>
      </c>
      <c r="AA212" s="11">
        <f t="shared" si="103"/>
      </c>
      <c r="AB212" s="11">
        <f t="shared" si="114"/>
        <v>13</v>
      </c>
      <c r="AD212" s="11">
        <f t="shared" si="104"/>
      </c>
      <c r="AE212" s="11">
        <f t="shared" si="115"/>
        <v>41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19</v>
      </c>
      <c r="AX212" s="49"/>
      <c r="AZ212" s="11">
        <f t="shared" si="109"/>
      </c>
      <c r="BA212" s="11">
        <f t="shared" si="120"/>
        <v>34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20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55</v>
      </c>
      <c r="AA213" s="11">
        <f t="shared" si="103"/>
      </c>
      <c r="AB213" s="11">
        <f t="shared" si="114"/>
        <v>13</v>
      </c>
      <c r="AD213" s="11">
        <f t="shared" si="104"/>
      </c>
      <c r="AE213" s="11">
        <f t="shared" si="115"/>
        <v>41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19</v>
      </c>
      <c r="AX213" s="49">
        <f>IF(ISNUMBER(AU213),VLOOKUP(AU213,AV:AW,2,0),"")</f>
      </c>
      <c r="AZ213" s="11">
        <f t="shared" si="109"/>
      </c>
      <c r="BA213" s="11">
        <f t="shared" si="120"/>
        <v>34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20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55</v>
      </c>
      <c r="AA214" s="11">
        <f t="shared" si="103"/>
      </c>
      <c r="AB214" s="11">
        <f t="shared" si="114"/>
        <v>13</v>
      </c>
      <c r="AD214" s="11">
        <f t="shared" si="104"/>
      </c>
      <c r="AE214" s="11">
        <f t="shared" si="115"/>
        <v>41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19</v>
      </c>
      <c r="AX214" s="49"/>
      <c r="AZ214" s="11">
        <f t="shared" si="109"/>
      </c>
      <c r="BA214" s="11">
        <f t="shared" si="120"/>
        <v>34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20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55</v>
      </c>
      <c r="AA215" s="11">
        <f t="shared" si="103"/>
      </c>
      <c r="AB215" s="11">
        <f t="shared" si="114"/>
        <v>13</v>
      </c>
      <c r="AD215" s="11">
        <f t="shared" si="104"/>
      </c>
      <c r="AE215" s="11">
        <f t="shared" si="115"/>
        <v>41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19</v>
      </c>
      <c r="AX215" s="49"/>
      <c r="AZ215" s="11">
        <f t="shared" si="109"/>
      </c>
      <c r="BA215" s="11">
        <f t="shared" si="120"/>
        <v>34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20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55</v>
      </c>
      <c r="AA216" s="11">
        <f t="shared" si="103"/>
      </c>
      <c r="AB216" s="11">
        <f t="shared" si="114"/>
        <v>13</v>
      </c>
      <c r="AD216" s="11">
        <f t="shared" si="104"/>
      </c>
      <c r="AE216" s="11">
        <f t="shared" si="115"/>
        <v>41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19</v>
      </c>
      <c r="AX216" s="49">
        <f>IF(ISNUMBER(AU216),VLOOKUP(AU216,AV:AW,2,0),"")</f>
      </c>
      <c r="AZ216" s="11">
        <f t="shared" si="109"/>
      </c>
      <c r="BA216" s="11">
        <f t="shared" si="120"/>
        <v>34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20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55</v>
      </c>
      <c r="AA217" s="11">
        <f t="shared" si="103"/>
      </c>
      <c r="AB217" s="11">
        <f t="shared" si="114"/>
        <v>13</v>
      </c>
      <c r="AD217" s="11">
        <f t="shared" si="104"/>
      </c>
      <c r="AE217" s="11">
        <f t="shared" si="115"/>
        <v>41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19</v>
      </c>
      <c r="AX217" s="49"/>
      <c r="AZ217" s="11">
        <f t="shared" si="109"/>
      </c>
      <c r="BA217" s="11">
        <f t="shared" si="120"/>
        <v>34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20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55</v>
      </c>
      <c r="AA218" s="11">
        <f t="shared" si="103"/>
      </c>
      <c r="AB218" s="11">
        <f t="shared" si="114"/>
        <v>13</v>
      </c>
      <c r="AD218" s="11">
        <f t="shared" si="104"/>
      </c>
      <c r="AE218" s="11">
        <f t="shared" si="115"/>
        <v>41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19</v>
      </c>
      <c r="AX218" s="49"/>
      <c r="AZ218" s="11">
        <f t="shared" si="109"/>
      </c>
      <c r="BA218" s="11">
        <f t="shared" si="120"/>
        <v>34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20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55</v>
      </c>
      <c r="AA219" s="11">
        <f t="shared" si="103"/>
      </c>
      <c r="AB219" s="11">
        <f t="shared" si="114"/>
        <v>13</v>
      </c>
      <c r="AD219" s="11">
        <f t="shared" si="104"/>
      </c>
      <c r="AE219" s="11">
        <f t="shared" si="115"/>
        <v>41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19</v>
      </c>
      <c r="AX219" s="49">
        <f>IF(ISNUMBER(AU219),VLOOKUP(AU219,AV:AW,2,0),"")</f>
      </c>
      <c r="AZ219" s="11">
        <f t="shared" si="109"/>
      </c>
      <c r="BA219" s="11">
        <f t="shared" si="120"/>
        <v>34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20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55</v>
      </c>
      <c r="AA220" s="11">
        <f t="shared" si="103"/>
      </c>
      <c r="AB220" s="11">
        <f t="shared" si="114"/>
        <v>13</v>
      </c>
      <c r="AD220" s="11">
        <f t="shared" si="104"/>
      </c>
      <c r="AE220" s="11">
        <f t="shared" si="115"/>
        <v>41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19</v>
      </c>
      <c r="AX220" s="49"/>
      <c r="AZ220" s="11">
        <f t="shared" si="109"/>
      </c>
      <c r="BA220" s="11">
        <f t="shared" si="120"/>
        <v>34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20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55</v>
      </c>
      <c r="AA221" s="11">
        <f t="shared" si="103"/>
      </c>
      <c r="AB221" s="11">
        <f t="shared" si="114"/>
        <v>13</v>
      </c>
      <c r="AD221" s="11">
        <f t="shared" si="104"/>
      </c>
      <c r="AE221" s="11">
        <f t="shared" si="115"/>
        <v>41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19</v>
      </c>
      <c r="AX221" s="49"/>
      <c r="AZ221" s="11">
        <f t="shared" si="109"/>
      </c>
      <c r="BA221" s="11">
        <f t="shared" si="120"/>
        <v>34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20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55</v>
      </c>
      <c r="AA222" s="11">
        <f t="shared" si="103"/>
      </c>
      <c r="AB222" s="11">
        <f t="shared" si="114"/>
        <v>13</v>
      </c>
      <c r="AD222" s="11">
        <f t="shared" si="104"/>
      </c>
      <c r="AE222" s="11">
        <f t="shared" si="115"/>
        <v>41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19</v>
      </c>
      <c r="AX222" s="49">
        <f>IF(ISNUMBER(AU222),VLOOKUP(AU222,AV:AW,2,0),"")</f>
      </c>
      <c r="AZ222" s="11">
        <f t="shared" si="109"/>
      </c>
      <c r="BA222" s="11">
        <f t="shared" si="120"/>
        <v>34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20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55</v>
      </c>
      <c r="AA223" s="11">
        <f t="shared" si="103"/>
      </c>
      <c r="AB223" s="11">
        <f t="shared" si="114"/>
        <v>13</v>
      </c>
      <c r="AD223" s="11">
        <f t="shared" si="104"/>
      </c>
      <c r="AE223" s="11">
        <f t="shared" si="115"/>
        <v>41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19</v>
      </c>
      <c r="AX223" s="49"/>
      <c r="AZ223" s="11">
        <f t="shared" si="109"/>
      </c>
      <c r="BA223" s="11">
        <f t="shared" si="120"/>
        <v>34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20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55</v>
      </c>
      <c r="AA224" s="11">
        <f t="shared" si="103"/>
      </c>
      <c r="AB224" s="11">
        <f t="shared" si="114"/>
        <v>13</v>
      </c>
      <c r="AD224" s="11">
        <f t="shared" si="104"/>
      </c>
      <c r="AE224" s="11">
        <f t="shared" si="115"/>
        <v>41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19</v>
      </c>
      <c r="AX224" s="49"/>
      <c r="AZ224" s="11">
        <f t="shared" si="109"/>
      </c>
      <c r="BA224" s="11">
        <f t="shared" si="120"/>
        <v>34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20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55</v>
      </c>
      <c r="AA225" s="11">
        <f t="shared" si="103"/>
      </c>
      <c r="AB225" s="11">
        <f t="shared" si="114"/>
        <v>13</v>
      </c>
      <c r="AD225" s="11">
        <f t="shared" si="104"/>
      </c>
      <c r="AE225" s="11">
        <f t="shared" si="115"/>
        <v>41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19</v>
      </c>
      <c r="AX225" s="49">
        <f>IF(ISNUMBER(AU225),VLOOKUP(AU225,AV:AW,2,0),"")</f>
      </c>
      <c r="AZ225" s="11">
        <f t="shared" si="109"/>
      </c>
      <c r="BA225" s="11">
        <f t="shared" si="120"/>
        <v>34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20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55</v>
      </c>
      <c r="AA226" s="11">
        <f t="shared" si="103"/>
      </c>
      <c r="AB226" s="11">
        <f t="shared" si="114"/>
        <v>13</v>
      </c>
      <c r="AD226" s="11">
        <f t="shared" si="104"/>
      </c>
      <c r="AE226" s="11">
        <f t="shared" si="115"/>
        <v>41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19</v>
      </c>
      <c r="AX226" s="49"/>
      <c r="AZ226" s="11">
        <f t="shared" si="109"/>
      </c>
      <c r="BA226" s="11">
        <f t="shared" si="120"/>
        <v>34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20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55</v>
      </c>
      <c r="AA227" s="11">
        <f t="shared" si="103"/>
      </c>
      <c r="AB227" s="11">
        <f t="shared" si="114"/>
        <v>13</v>
      </c>
      <c r="AD227" s="11">
        <f t="shared" si="104"/>
      </c>
      <c r="AE227" s="11">
        <f t="shared" si="115"/>
        <v>41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19</v>
      </c>
      <c r="AX227" s="49"/>
      <c r="AZ227" s="11">
        <f t="shared" si="109"/>
      </c>
      <c r="BA227" s="11">
        <f t="shared" si="120"/>
        <v>34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20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55</v>
      </c>
      <c r="AA228" s="11">
        <f t="shared" si="103"/>
      </c>
      <c r="AB228" s="11">
        <f t="shared" si="114"/>
        <v>13</v>
      </c>
      <c r="AD228" s="11">
        <f t="shared" si="104"/>
      </c>
      <c r="AE228" s="11">
        <f t="shared" si="115"/>
        <v>41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19</v>
      </c>
      <c r="AX228" s="49">
        <f>IF(ISNUMBER(AU228),VLOOKUP(AU228,AV:AW,2,0),"")</f>
      </c>
      <c r="AZ228" s="11">
        <f t="shared" si="109"/>
      </c>
      <c r="BA228" s="11">
        <f t="shared" si="120"/>
        <v>34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20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55</v>
      </c>
      <c r="AA229" s="11">
        <f t="shared" si="103"/>
      </c>
      <c r="AB229" s="11">
        <f t="shared" si="114"/>
        <v>13</v>
      </c>
      <c r="AD229" s="11">
        <f t="shared" si="104"/>
      </c>
      <c r="AE229" s="11">
        <f t="shared" si="115"/>
        <v>41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19</v>
      </c>
      <c r="AX229" s="49"/>
      <c r="AZ229" s="11">
        <f t="shared" si="109"/>
      </c>
      <c r="BA229" s="11">
        <f t="shared" si="120"/>
        <v>34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20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55</v>
      </c>
      <c r="AA230" s="11">
        <f t="shared" si="103"/>
      </c>
      <c r="AB230" s="11">
        <f t="shared" si="114"/>
        <v>13</v>
      </c>
      <c r="AD230" s="11">
        <f t="shared" si="104"/>
      </c>
      <c r="AE230" s="11">
        <f t="shared" si="115"/>
        <v>41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19</v>
      </c>
      <c r="AX230" s="49"/>
      <c r="AZ230" s="11">
        <f t="shared" si="109"/>
      </c>
      <c r="BA230" s="11">
        <f t="shared" si="120"/>
        <v>34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20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55</v>
      </c>
      <c r="AA231" s="11">
        <f t="shared" si="103"/>
      </c>
      <c r="AB231" s="11">
        <f t="shared" si="114"/>
        <v>13</v>
      </c>
      <c r="AD231" s="11">
        <f t="shared" si="104"/>
      </c>
      <c r="AE231" s="11">
        <f t="shared" si="115"/>
        <v>41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19</v>
      </c>
      <c r="AX231" s="49">
        <f>IF(ISNUMBER(AU231),VLOOKUP(AU231,AV:AW,2,0),"")</f>
      </c>
      <c r="AZ231" s="11">
        <f t="shared" si="109"/>
      </c>
      <c r="BA231" s="11">
        <f t="shared" si="120"/>
        <v>34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20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55</v>
      </c>
      <c r="AA232" s="11">
        <f t="shared" si="103"/>
      </c>
      <c r="AB232" s="11">
        <f t="shared" si="114"/>
        <v>13</v>
      </c>
      <c r="AD232" s="11">
        <f t="shared" si="104"/>
      </c>
      <c r="AE232" s="11">
        <f t="shared" si="115"/>
        <v>41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19</v>
      </c>
      <c r="AX232" s="49"/>
      <c r="AZ232" s="11">
        <f t="shared" si="109"/>
      </c>
      <c r="BA232" s="11">
        <f t="shared" si="120"/>
        <v>34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20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55</v>
      </c>
      <c r="AA233" s="11">
        <f t="shared" si="103"/>
      </c>
      <c r="AB233" s="11">
        <f t="shared" si="114"/>
        <v>13</v>
      </c>
      <c r="AD233" s="11">
        <f t="shared" si="104"/>
      </c>
      <c r="AE233" s="11">
        <f t="shared" si="115"/>
        <v>41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19</v>
      </c>
      <c r="AX233" s="49"/>
      <c r="AZ233" s="11">
        <f t="shared" si="109"/>
      </c>
      <c r="BA233" s="11">
        <f t="shared" si="120"/>
        <v>34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20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55</v>
      </c>
      <c r="AA234" s="11">
        <f t="shared" si="103"/>
      </c>
      <c r="AB234" s="11">
        <f t="shared" si="114"/>
        <v>13</v>
      </c>
      <c r="AD234" s="11">
        <f t="shared" si="104"/>
      </c>
      <c r="AE234" s="11">
        <f t="shared" si="115"/>
        <v>41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19</v>
      </c>
      <c r="AX234" s="49">
        <f>IF(ISNUMBER(AU234),VLOOKUP(AU234,AV:AW,2,0),"")</f>
      </c>
      <c r="AZ234" s="11">
        <f t="shared" si="109"/>
      </c>
      <c r="BA234" s="11">
        <f t="shared" si="120"/>
        <v>34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20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55</v>
      </c>
      <c r="AA235" s="11">
        <f t="shared" si="103"/>
      </c>
      <c r="AB235" s="11">
        <f t="shared" si="114"/>
        <v>13</v>
      </c>
      <c r="AD235" s="11">
        <f t="shared" si="104"/>
      </c>
      <c r="AE235" s="11">
        <f t="shared" si="115"/>
        <v>41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19</v>
      </c>
      <c r="AX235" s="49"/>
      <c r="AZ235" s="11">
        <f t="shared" si="109"/>
      </c>
      <c r="BA235" s="11">
        <f t="shared" si="120"/>
        <v>34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20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55</v>
      </c>
      <c r="AA236" s="11">
        <f t="shared" si="103"/>
      </c>
      <c r="AB236" s="11">
        <f t="shared" si="114"/>
        <v>13</v>
      </c>
      <c r="AD236" s="11">
        <f t="shared" si="104"/>
      </c>
      <c r="AE236" s="11">
        <f t="shared" si="115"/>
        <v>41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19</v>
      </c>
      <c r="AX236" s="49"/>
      <c r="AZ236" s="11">
        <f t="shared" si="109"/>
      </c>
      <c r="BA236" s="11">
        <f t="shared" si="120"/>
        <v>34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20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55</v>
      </c>
      <c r="AA237" s="11">
        <f t="shared" si="103"/>
      </c>
      <c r="AB237" s="11">
        <f t="shared" si="114"/>
        <v>13</v>
      </c>
      <c r="AD237" s="11">
        <f t="shared" si="104"/>
      </c>
      <c r="AE237" s="11">
        <f t="shared" si="115"/>
        <v>41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19</v>
      </c>
      <c r="AX237" s="49">
        <f>IF(ISNUMBER(AU237),VLOOKUP(AU237,AV:AW,2,0),"")</f>
      </c>
      <c r="AZ237" s="11">
        <f t="shared" si="109"/>
      </c>
      <c r="BA237" s="11">
        <f t="shared" si="120"/>
        <v>34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20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55</v>
      </c>
      <c r="AA238" s="11">
        <f t="shared" si="103"/>
      </c>
      <c r="AB238" s="11">
        <f t="shared" si="114"/>
        <v>13</v>
      </c>
      <c r="AD238" s="11">
        <f t="shared" si="104"/>
      </c>
      <c r="AE238" s="11">
        <f t="shared" si="115"/>
        <v>41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19</v>
      </c>
      <c r="AX238" s="49"/>
      <c r="AZ238" s="11">
        <f t="shared" si="109"/>
      </c>
      <c r="BA238" s="11">
        <f t="shared" si="120"/>
        <v>34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20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55</v>
      </c>
      <c r="AA239" s="11">
        <f t="shared" si="103"/>
      </c>
      <c r="AB239" s="11">
        <f t="shared" si="114"/>
        <v>13</v>
      </c>
      <c r="AD239" s="11">
        <f t="shared" si="104"/>
      </c>
      <c r="AE239" s="11">
        <f t="shared" si="115"/>
        <v>41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19</v>
      </c>
      <c r="AX239" s="49"/>
      <c r="AZ239" s="11">
        <f t="shared" si="109"/>
      </c>
      <c r="BA239" s="11">
        <f t="shared" si="120"/>
        <v>34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20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55</v>
      </c>
      <c r="AA240" s="11">
        <f t="shared" si="103"/>
      </c>
      <c r="AB240" s="11">
        <f t="shared" si="114"/>
        <v>13</v>
      </c>
      <c r="AD240" s="11">
        <f t="shared" si="104"/>
      </c>
      <c r="AE240" s="11">
        <f t="shared" si="115"/>
        <v>41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19</v>
      </c>
      <c r="AX240" s="49">
        <f>IF(ISNUMBER(AU240),VLOOKUP(AU240,AV:AW,2,0),"")</f>
      </c>
      <c r="AZ240" s="11">
        <f t="shared" si="109"/>
      </c>
      <c r="BA240" s="11">
        <f t="shared" si="120"/>
        <v>34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20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55</v>
      </c>
      <c r="AA241" s="11">
        <f t="shared" si="103"/>
      </c>
      <c r="AB241" s="11">
        <f t="shared" si="114"/>
        <v>13</v>
      </c>
      <c r="AD241" s="11">
        <f t="shared" si="104"/>
      </c>
      <c r="AE241" s="11">
        <f t="shared" si="115"/>
        <v>41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19</v>
      </c>
      <c r="AX241" s="49"/>
      <c r="AZ241" s="11">
        <f t="shared" si="109"/>
      </c>
      <c r="BA241" s="11">
        <f t="shared" si="120"/>
        <v>34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20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55</v>
      </c>
      <c r="AA242" s="11">
        <f t="shared" si="103"/>
      </c>
      <c r="AB242" s="11">
        <f t="shared" si="114"/>
        <v>13</v>
      </c>
      <c r="AD242" s="11">
        <f t="shared" si="104"/>
      </c>
      <c r="AE242" s="11">
        <f t="shared" si="115"/>
        <v>41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19</v>
      </c>
      <c r="AX242" s="49"/>
      <c r="AZ242" s="11">
        <f t="shared" si="109"/>
      </c>
      <c r="BA242" s="11">
        <f t="shared" si="120"/>
        <v>34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20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55</v>
      </c>
      <c r="AA243" s="11">
        <f t="shared" si="103"/>
      </c>
      <c r="AB243" s="11">
        <f t="shared" si="114"/>
        <v>13</v>
      </c>
      <c r="AD243" s="11">
        <f t="shared" si="104"/>
      </c>
      <c r="AE243" s="11">
        <f t="shared" si="115"/>
        <v>41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19</v>
      </c>
      <c r="AX243" s="49">
        <f>IF(ISNUMBER(AU243),VLOOKUP(AU243,AV:AW,2,0),"")</f>
      </c>
      <c r="AZ243" s="11">
        <f t="shared" si="109"/>
      </c>
      <c r="BA243" s="11">
        <f t="shared" si="120"/>
        <v>34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20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55</v>
      </c>
      <c r="AA244" s="11">
        <f t="shared" si="103"/>
      </c>
      <c r="AB244" s="11">
        <f t="shared" si="114"/>
        <v>13</v>
      </c>
      <c r="AD244" s="11">
        <f t="shared" si="104"/>
      </c>
      <c r="AE244" s="11">
        <f t="shared" si="115"/>
        <v>41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19</v>
      </c>
      <c r="AX244" s="49"/>
      <c r="AZ244" s="11">
        <f t="shared" si="109"/>
      </c>
      <c r="BA244" s="11">
        <f t="shared" si="120"/>
        <v>34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20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55</v>
      </c>
      <c r="AA245" s="11">
        <f t="shared" si="103"/>
      </c>
      <c r="AB245" s="11">
        <f t="shared" si="114"/>
        <v>13</v>
      </c>
      <c r="AD245" s="11">
        <f t="shared" si="104"/>
      </c>
      <c r="AE245" s="11">
        <f t="shared" si="115"/>
        <v>41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19</v>
      </c>
      <c r="AX245" s="49"/>
      <c r="AZ245" s="11">
        <f t="shared" si="109"/>
      </c>
      <c r="BA245" s="11">
        <f t="shared" si="120"/>
        <v>34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20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55</v>
      </c>
      <c r="AA246" s="11">
        <f t="shared" si="103"/>
      </c>
      <c r="AB246" s="11">
        <f t="shared" si="114"/>
        <v>13</v>
      </c>
      <c r="AD246" s="11">
        <f t="shared" si="104"/>
      </c>
      <c r="AE246" s="11">
        <f t="shared" si="115"/>
        <v>41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19</v>
      </c>
      <c r="AX246" s="49">
        <f>IF(ISNUMBER(AU246),VLOOKUP(AU246,AV:AW,2,0),"")</f>
      </c>
      <c r="AZ246" s="11">
        <f t="shared" si="109"/>
      </c>
      <c r="BA246" s="11">
        <f t="shared" si="120"/>
        <v>34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20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55</v>
      </c>
      <c r="AA247" s="11">
        <f t="shared" si="103"/>
      </c>
      <c r="AB247" s="11">
        <f t="shared" si="114"/>
        <v>13</v>
      </c>
      <c r="AD247" s="11">
        <f t="shared" si="104"/>
      </c>
      <c r="AE247" s="11">
        <f t="shared" si="115"/>
        <v>41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19</v>
      </c>
      <c r="AX247" s="49"/>
      <c r="AZ247" s="11">
        <f t="shared" si="109"/>
      </c>
      <c r="BA247" s="11">
        <f t="shared" si="120"/>
        <v>34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20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55</v>
      </c>
      <c r="AA248" s="11">
        <f t="shared" si="103"/>
      </c>
      <c r="AB248" s="11">
        <f t="shared" si="114"/>
        <v>13</v>
      </c>
      <c r="AD248" s="11">
        <f t="shared" si="104"/>
      </c>
      <c r="AE248" s="11">
        <f t="shared" si="115"/>
        <v>41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19</v>
      </c>
      <c r="AX248" s="49"/>
      <c r="AZ248" s="11">
        <f t="shared" si="109"/>
      </c>
      <c r="BA248" s="11">
        <f t="shared" si="120"/>
        <v>34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20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55</v>
      </c>
      <c r="AA249" s="11">
        <f t="shared" si="103"/>
      </c>
      <c r="AB249" s="11">
        <f t="shared" si="114"/>
        <v>13</v>
      </c>
      <c r="AD249" s="11">
        <f t="shared" si="104"/>
      </c>
      <c r="AE249" s="11">
        <f t="shared" si="115"/>
        <v>41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19</v>
      </c>
      <c r="AX249" s="49">
        <f>IF(ISNUMBER(AU249),VLOOKUP(AU249,AV:AW,2,0),"")</f>
      </c>
      <c r="AZ249" s="11">
        <f t="shared" si="109"/>
      </c>
      <c r="BA249" s="11">
        <f t="shared" si="120"/>
        <v>34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20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55</v>
      </c>
      <c r="AA250" s="11">
        <f t="shared" si="103"/>
      </c>
      <c r="AB250" s="11">
        <f t="shared" si="114"/>
        <v>13</v>
      </c>
      <c r="AD250" s="11">
        <f t="shared" si="104"/>
      </c>
      <c r="AE250" s="11">
        <f t="shared" si="115"/>
        <v>41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19</v>
      </c>
      <c r="AX250" s="49"/>
      <c r="AZ250" s="11">
        <f t="shared" si="109"/>
      </c>
      <c r="BA250" s="11">
        <f t="shared" si="120"/>
        <v>34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20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55</v>
      </c>
      <c r="AA251" s="11">
        <f t="shared" si="103"/>
      </c>
      <c r="AB251" s="11">
        <f t="shared" si="114"/>
        <v>13</v>
      </c>
      <c r="AD251" s="11">
        <f t="shared" si="104"/>
      </c>
      <c r="AE251" s="11">
        <f t="shared" si="115"/>
        <v>41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19</v>
      </c>
      <c r="AX251" s="49"/>
      <c r="AZ251" s="11">
        <f t="shared" si="109"/>
      </c>
      <c r="BA251" s="11">
        <f t="shared" si="120"/>
        <v>34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20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55</v>
      </c>
      <c r="AA252" s="11">
        <f t="shared" si="103"/>
      </c>
      <c r="AB252" s="11">
        <f t="shared" si="114"/>
        <v>13</v>
      </c>
      <c r="AD252" s="11">
        <f t="shared" si="104"/>
      </c>
      <c r="AE252" s="11">
        <f t="shared" si="115"/>
        <v>41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19</v>
      </c>
      <c r="AX252" s="49">
        <f>IF(ISNUMBER(AU252),VLOOKUP(AU252,AV:AW,2,0),"")</f>
      </c>
      <c r="AZ252" s="11">
        <f t="shared" si="109"/>
      </c>
      <c r="BA252" s="11">
        <f t="shared" si="120"/>
        <v>34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20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55</v>
      </c>
      <c r="AA253" s="11">
        <f t="shared" si="103"/>
      </c>
      <c r="AB253" s="11">
        <f t="shared" si="114"/>
        <v>13</v>
      </c>
      <c r="AD253" s="11">
        <f t="shared" si="104"/>
      </c>
      <c r="AE253" s="11">
        <f t="shared" si="115"/>
        <v>41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19</v>
      </c>
      <c r="AX253" s="49"/>
      <c r="AZ253" s="11">
        <f t="shared" si="109"/>
      </c>
      <c r="BA253" s="11">
        <f t="shared" si="120"/>
        <v>34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20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55</v>
      </c>
      <c r="AA254" s="11">
        <f t="shared" si="103"/>
      </c>
      <c r="AB254" s="11">
        <f t="shared" si="114"/>
        <v>13</v>
      </c>
      <c r="AD254" s="11">
        <f t="shared" si="104"/>
      </c>
      <c r="AE254" s="11">
        <f t="shared" si="115"/>
        <v>41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19</v>
      </c>
      <c r="AX254" s="49"/>
      <c r="AZ254" s="11">
        <f t="shared" si="109"/>
      </c>
      <c r="BA254" s="11">
        <f t="shared" si="120"/>
        <v>34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20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55</v>
      </c>
      <c r="AA255" s="11">
        <f t="shared" si="103"/>
      </c>
      <c r="AB255" s="11">
        <f t="shared" si="114"/>
        <v>13</v>
      </c>
      <c r="AD255" s="11">
        <f t="shared" si="104"/>
      </c>
      <c r="AE255" s="11">
        <f t="shared" si="115"/>
        <v>41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19</v>
      </c>
      <c r="AX255" s="49">
        <f>IF(ISNUMBER(AU255),VLOOKUP(AU255,AV:AW,2,0),"")</f>
      </c>
      <c r="AZ255" s="11">
        <f t="shared" si="109"/>
      </c>
      <c r="BA255" s="11">
        <f t="shared" si="120"/>
        <v>34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20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55</v>
      </c>
      <c r="AA256" s="11">
        <f t="shared" si="103"/>
      </c>
      <c r="AB256" s="11">
        <f t="shared" si="114"/>
        <v>13</v>
      </c>
      <c r="AD256" s="11">
        <f t="shared" si="104"/>
      </c>
      <c r="AE256" s="11">
        <f t="shared" si="115"/>
        <v>41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19</v>
      </c>
      <c r="AX256" s="49"/>
      <c r="AZ256" s="11">
        <f t="shared" si="109"/>
      </c>
      <c r="BA256" s="11">
        <f t="shared" si="120"/>
        <v>34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20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55</v>
      </c>
      <c r="AA257" s="11">
        <f t="shared" si="103"/>
      </c>
      <c r="AB257" s="11">
        <f t="shared" si="114"/>
        <v>13</v>
      </c>
      <c r="AD257" s="11">
        <f t="shared" si="104"/>
      </c>
      <c r="AE257" s="11">
        <f t="shared" si="115"/>
        <v>41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19</v>
      </c>
      <c r="AX257" s="49"/>
      <c r="AZ257" s="11">
        <f t="shared" si="109"/>
      </c>
      <c r="BA257" s="11">
        <f t="shared" si="120"/>
        <v>34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20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55</v>
      </c>
      <c r="AA258" s="11">
        <f t="shared" si="103"/>
      </c>
      <c r="AB258" s="11">
        <f t="shared" si="114"/>
        <v>13</v>
      </c>
      <c r="AD258" s="11">
        <f t="shared" si="104"/>
      </c>
      <c r="AE258" s="11">
        <f t="shared" si="115"/>
        <v>41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19</v>
      </c>
      <c r="AX258" s="49">
        <f>IF(ISNUMBER(AU258),VLOOKUP(AU258,AV:AW,2,0),"")</f>
      </c>
      <c r="AZ258" s="11">
        <f t="shared" si="109"/>
      </c>
      <c r="BA258" s="11">
        <f t="shared" si="120"/>
        <v>34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20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55</v>
      </c>
      <c r="AA259" s="11">
        <f aca="true" t="shared" si="133" ref="AA259:AA302">IF(ISNUMBER(LARGE(F$1:F$65536,ROW()-2)),LARGE(F$1:F$65536,ROW()-2),"")</f>
      </c>
      <c r="AB259" s="11">
        <f t="shared" si="114"/>
        <v>13</v>
      </c>
      <c r="AD259" s="11">
        <f aca="true" t="shared" si="134" ref="AD259:AD302">IF(ISNUMBER(SMALL(H$1:H$65536,ROW()-2)),SMALL(H$1:H$65536,ROW()-2),"")</f>
      </c>
      <c r="AE259" s="11">
        <f t="shared" si="115"/>
        <v>41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19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34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20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55</v>
      </c>
      <c r="AA260" s="11">
        <f t="shared" si="133"/>
      </c>
      <c r="AB260" s="11">
        <f aca="true" t="shared" si="144" ref="AB260:AB302">IF(AA259&lt;&gt;AA260,AB259+1,AB259)</f>
        <v>13</v>
      </c>
      <c r="AD260" s="11">
        <f t="shared" si="134"/>
      </c>
      <c r="AE260" s="11">
        <f aca="true" t="shared" si="145" ref="AE260:AE302">IF(AD259&lt;&gt;AD260,AE259+1,AE259)</f>
        <v>41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19</v>
      </c>
      <c r="AX260" s="49"/>
      <c r="AZ260" s="11">
        <f t="shared" si="139"/>
      </c>
      <c r="BA260" s="11">
        <f aca="true" t="shared" si="150" ref="BA260:BA302">IF(AZ259&lt;&gt;AZ260,BA259+1,BA259)</f>
        <v>34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20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55</v>
      </c>
      <c r="AA261" s="11">
        <f t="shared" si="133"/>
      </c>
      <c r="AB261" s="11">
        <f t="shared" si="144"/>
        <v>13</v>
      </c>
      <c r="AD261" s="11">
        <f t="shared" si="134"/>
      </c>
      <c r="AE261" s="11">
        <f t="shared" si="145"/>
        <v>41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19</v>
      </c>
      <c r="AX261" s="49">
        <f>IF(ISNUMBER(AU261),VLOOKUP(AU261,AV:AW,2,0),"")</f>
      </c>
      <c r="AZ261" s="11">
        <f t="shared" si="139"/>
      </c>
      <c r="BA261" s="11">
        <f t="shared" si="150"/>
        <v>34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20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55</v>
      </c>
      <c r="AA262" s="11">
        <f t="shared" si="133"/>
      </c>
      <c r="AB262" s="11">
        <f t="shared" si="144"/>
        <v>13</v>
      </c>
      <c r="AD262" s="11">
        <f t="shared" si="134"/>
      </c>
      <c r="AE262" s="11">
        <f t="shared" si="145"/>
        <v>41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19</v>
      </c>
      <c r="AX262" s="49"/>
      <c r="AZ262" s="11">
        <f t="shared" si="139"/>
      </c>
      <c r="BA262" s="11">
        <f t="shared" si="150"/>
        <v>34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20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55</v>
      </c>
      <c r="AA263" s="11">
        <f t="shared" si="133"/>
      </c>
      <c r="AB263" s="11">
        <f t="shared" si="144"/>
        <v>13</v>
      </c>
      <c r="AD263" s="11">
        <f t="shared" si="134"/>
      </c>
      <c r="AE263" s="11">
        <f t="shared" si="145"/>
        <v>41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19</v>
      </c>
      <c r="AX263" s="49"/>
      <c r="AZ263" s="11">
        <f t="shared" si="139"/>
      </c>
      <c r="BA263" s="11">
        <f t="shared" si="150"/>
        <v>34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20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55</v>
      </c>
      <c r="AA264" s="11">
        <f t="shared" si="133"/>
      </c>
      <c r="AB264" s="11">
        <f t="shared" si="144"/>
        <v>13</v>
      </c>
      <c r="AD264" s="11">
        <f t="shared" si="134"/>
      </c>
      <c r="AE264" s="11">
        <f t="shared" si="145"/>
        <v>41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19</v>
      </c>
      <c r="AX264" s="49">
        <f>IF(ISNUMBER(AU264),VLOOKUP(AU264,AV:AW,2,0),"")</f>
      </c>
      <c r="AZ264" s="11">
        <f t="shared" si="139"/>
      </c>
      <c r="BA264" s="11">
        <f t="shared" si="150"/>
        <v>34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20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55</v>
      </c>
      <c r="AA265" s="11">
        <f t="shared" si="133"/>
      </c>
      <c r="AB265" s="11">
        <f t="shared" si="144"/>
        <v>13</v>
      </c>
      <c r="AD265" s="11">
        <f t="shared" si="134"/>
      </c>
      <c r="AE265" s="11">
        <f t="shared" si="145"/>
        <v>41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19</v>
      </c>
      <c r="AX265" s="49"/>
      <c r="AZ265" s="11">
        <f t="shared" si="139"/>
      </c>
      <c r="BA265" s="11">
        <f t="shared" si="150"/>
        <v>34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20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55</v>
      </c>
      <c r="AA266" s="11">
        <f t="shared" si="133"/>
      </c>
      <c r="AB266" s="11">
        <f t="shared" si="144"/>
        <v>13</v>
      </c>
      <c r="AD266" s="11">
        <f t="shared" si="134"/>
      </c>
      <c r="AE266" s="11">
        <f t="shared" si="145"/>
        <v>41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19</v>
      </c>
      <c r="AX266" s="49"/>
      <c r="AZ266" s="11">
        <f t="shared" si="139"/>
      </c>
      <c r="BA266" s="11">
        <f t="shared" si="150"/>
        <v>34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20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55</v>
      </c>
      <c r="AA267" s="11">
        <f t="shared" si="133"/>
      </c>
      <c r="AB267" s="11">
        <f t="shared" si="144"/>
        <v>13</v>
      </c>
      <c r="AD267" s="11">
        <f t="shared" si="134"/>
      </c>
      <c r="AE267" s="11">
        <f t="shared" si="145"/>
        <v>41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19</v>
      </c>
      <c r="AX267" s="49">
        <f>IF(ISNUMBER(AU267),VLOOKUP(AU267,AV:AW,2,0),"")</f>
      </c>
      <c r="AZ267" s="11">
        <f t="shared" si="139"/>
      </c>
      <c r="BA267" s="11">
        <f t="shared" si="150"/>
        <v>34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20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55</v>
      </c>
      <c r="AA268" s="11">
        <f t="shared" si="133"/>
      </c>
      <c r="AB268" s="11">
        <f t="shared" si="144"/>
        <v>13</v>
      </c>
      <c r="AD268" s="11">
        <f t="shared" si="134"/>
      </c>
      <c r="AE268" s="11">
        <f t="shared" si="145"/>
        <v>41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19</v>
      </c>
      <c r="AX268" s="49"/>
      <c r="AZ268" s="11">
        <f t="shared" si="139"/>
      </c>
      <c r="BA268" s="11">
        <f t="shared" si="150"/>
        <v>34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20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55</v>
      </c>
      <c r="AA269" s="11">
        <f t="shared" si="133"/>
      </c>
      <c r="AB269" s="11">
        <f t="shared" si="144"/>
        <v>13</v>
      </c>
      <c r="AD269" s="11">
        <f t="shared" si="134"/>
      </c>
      <c r="AE269" s="11">
        <f t="shared" si="145"/>
        <v>41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19</v>
      </c>
      <c r="AX269" s="49"/>
      <c r="AZ269" s="11">
        <f t="shared" si="139"/>
      </c>
      <c r="BA269" s="11">
        <f t="shared" si="150"/>
        <v>34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20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55</v>
      </c>
      <c r="AA270" s="11">
        <f t="shared" si="133"/>
      </c>
      <c r="AB270" s="11">
        <f t="shared" si="144"/>
        <v>13</v>
      </c>
      <c r="AD270" s="11">
        <f t="shared" si="134"/>
      </c>
      <c r="AE270" s="11">
        <f t="shared" si="145"/>
        <v>41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19</v>
      </c>
      <c r="AX270" s="49">
        <f>IF(ISNUMBER(AU270),VLOOKUP(AU270,AV:AW,2,0),"")</f>
      </c>
      <c r="AZ270" s="11">
        <f t="shared" si="139"/>
      </c>
      <c r="BA270" s="11">
        <f t="shared" si="150"/>
        <v>34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20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55</v>
      </c>
      <c r="AA271" s="11">
        <f t="shared" si="133"/>
      </c>
      <c r="AB271" s="11">
        <f t="shared" si="144"/>
        <v>13</v>
      </c>
      <c r="AD271" s="11">
        <f t="shared" si="134"/>
      </c>
      <c r="AE271" s="11">
        <f t="shared" si="145"/>
        <v>41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19</v>
      </c>
      <c r="AX271" s="49"/>
      <c r="AZ271" s="11">
        <f t="shared" si="139"/>
      </c>
      <c r="BA271" s="11">
        <f t="shared" si="150"/>
        <v>34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20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55</v>
      </c>
      <c r="AA272" s="11">
        <f t="shared" si="133"/>
      </c>
      <c r="AB272" s="11">
        <f t="shared" si="144"/>
        <v>13</v>
      </c>
      <c r="AD272" s="11">
        <f t="shared" si="134"/>
      </c>
      <c r="AE272" s="11">
        <f t="shared" si="145"/>
        <v>41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19</v>
      </c>
      <c r="AX272" s="49"/>
      <c r="AZ272" s="11">
        <f t="shared" si="139"/>
      </c>
      <c r="BA272" s="11">
        <f t="shared" si="150"/>
        <v>34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20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55</v>
      </c>
      <c r="AA273" s="11">
        <f t="shared" si="133"/>
      </c>
      <c r="AB273" s="11">
        <f t="shared" si="144"/>
        <v>13</v>
      </c>
      <c r="AD273" s="11">
        <f t="shared" si="134"/>
      </c>
      <c r="AE273" s="11">
        <f t="shared" si="145"/>
        <v>41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19</v>
      </c>
      <c r="AX273" s="49">
        <f>IF(ISNUMBER(AU273),VLOOKUP(AU273,AV:AW,2,0),"")</f>
      </c>
      <c r="AZ273" s="11">
        <f t="shared" si="139"/>
      </c>
      <c r="BA273" s="11">
        <f t="shared" si="150"/>
        <v>34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20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55</v>
      </c>
      <c r="AA274" s="11">
        <f t="shared" si="133"/>
      </c>
      <c r="AB274" s="11">
        <f t="shared" si="144"/>
        <v>13</v>
      </c>
      <c r="AD274" s="11">
        <f t="shared" si="134"/>
      </c>
      <c r="AE274" s="11">
        <f t="shared" si="145"/>
        <v>41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19</v>
      </c>
      <c r="AX274" s="49"/>
      <c r="AZ274" s="11">
        <f t="shared" si="139"/>
      </c>
      <c r="BA274" s="11">
        <f t="shared" si="150"/>
        <v>34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20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55</v>
      </c>
      <c r="AA275" s="11">
        <f t="shared" si="133"/>
      </c>
      <c r="AB275" s="11">
        <f t="shared" si="144"/>
        <v>13</v>
      </c>
      <c r="AD275" s="11">
        <f t="shared" si="134"/>
      </c>
      <c r="AE275" s="11">
        <f t="shared" si="145"/>
        <v>41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19</v>
      </c>
      <c r="AX275" s="49"/>
      <c r="AZ275" s="11">
        <f t="shared" si="139"/>
      </c>
      <c r="BA275" s="11">
        <f t="shared" si="150"/>
        <v>34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20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55</v>
      </c>
      <c r="AA276" s="11">
        <f t="shared" si="133"/>
      </c>
      <c r="AB276" s="11">
        <f t="shared" si="144"/>
        <v>13</v>
      </c>
      <c r="AD276" s="11">
        <f t="shared" si="134"/>
      </c>
      <c r="AE276" s="11">
        <f t="shared" si="145"/>
        <v>41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19</v>
      </c>
      <c r="AX276" s="49">
        <f>IF(ISNUMBER(AU276),VLOOKUP(AU276,AV:AW,2,0),"")</f>
      </c>
      <c r="AZ276" s="11">
        <f t="shared" si="139"/>
      </c>
      <c r="BA276" s="11">
        <f t="shared" si="150"/>
        <v>34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20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55</v>
      </c>
      <c r="AA277" s="11">
        <f t="shared" si="133"/>
      </c>
      <c r="AB277" s="11">
        <f t="shared" si="144"/>
        <v>13</v>
      </c>
      <c r="AD277" s="11">
        <f t="shared" si="134"/>
      </c>
      <c r="AE277" s="11">
        <f t="shared" si="145"/>
        <v>41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19</v>
      </c>
      <c r="AX277" s="49"/>
      <c r="AZ277" s="11">
        <f t="shared" si="139"/>
      </c>
      <c r="BA277" s="11">
        <f t="shared" si="150"/>
        <v>34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20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55</v>
      </c>
      <c r="AA278" s="11">
        <f t="shared" si="133"/>
      </c>
      <c r="AB278" s="11">
        <f t="shared" si="144"/>
        <v>13</v>
      </c>
      <c r="AD278" s="11">
        <f t="shared" si="134"/>
      </c>
      <c r="AE278" s="11">
        <f t="shared" si="145"/>
        <v>41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19</v>
      </c>
      <c r="AX278" s="49"/>
      <c r="AZ278" s="11">
        <f t="shared" si="139"/>
      </c>
      <c r="BA278" s="11">
        <f t="shared" si="150"/>
        <v>34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20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55</v>
      </c>
      <c r="AA279" s="11">
        <f t="shared" si="133"/>
      </c>
      <c r="AB279" s="11">
        <f t="shared" si="144"/>
        <v>13</v>
      </c>
      <c r="AD279" s="11">
        <f t="shared" si="134"/>
      </c>
      <c r="AE279" s="11">
        <f t="shared" si="145"/>
        <v>41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19</v>
      </c>
      <c r="AX279" s="49">
        <f>IF(ISNUMBER(AU279),VLOOKUP(AU279,AV:AW,2,0),"")</f>
      </c>
      <c r="AZ279" s="11">
        <f t="shared" si="139"/>
      </c>
      <c r="BA279" s="11">
        <f t="shared" si="150"/>
        <v>34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20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55</v>
      </c>
      <c r="AA280" s="11">
        <f t="shared" si="133"/>
      </c>
      <c r="AB280" s="11">
        <f t="shared" si="144"/>
        <v>13</v>
      </c>
      <c r="AD280" s="11">
        <f t="shared" si="134"/>
      </c>
      <c r="AE280" s="11">
        <f t="shared" si="145"/>
        <v>41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19</v>
      </c>
      <c r="AX280" s="49"/>
      <c r="AZ280" s="11">
        <f t="shared" si="139"/>
      </c>
      <c r="BA280" s="11">
        <f t="shared" si="150"/>
        <v>34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20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55</v>
      </c>
      <c r="AA281" s="11">
        <f t="shared" si="133"/>
      </c>
      <c r="AB281" s="11">
        <f t="shared" si="144"/>
        <v>13</v>
      </c>
      <c r="AD281" s="11">
        <f t="shared" si="134"/>
      </c>
      <c r="AE281" s="11">
        <f t="shared" si="145"/>
        <v>41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19</v>
      </c>
      <c r="AX281" s="49"/>
      <c r="AZ281" s="11">
        <f t="shared" si="139"/>
      </c>
      <c r="BA281" s="11">
        <f t="shared" si="150"/>
        <v>34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20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55</v>
      </c>
      <c r="AA282" s="11">
        <f t="shared" si="133"/>
      </c>
      <c r="AB282" s="11">
        <f t="shared" si="144"/>
        <v>13</v>
      </c>
      <c r="AD282" s="11">
        <f t="shared" si="134"/>
      </c>
      <c r="AE282" s="11">
        <f t="shared" si="145"/>
        <v>41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19</v>
      </c>
      <c r="AX282" s="49">
        <f>IF(ISNUMBER(AU282),VLOOKUP(AU282,AV:AW,2,0),"")</f>
      </c>
      <c r="AZ282" s="11">
        <f t="shared" si="139"/>
      </c>
      <c r="BA282" s="11">
        <f t="shared" si="150"/>
        <v>34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20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55</v>
      </c>
      <c r="AA283" s="11">
        <f t="shared" si="133"/>
      </c>
      <c r="AB283" s="11">
        <f t="shared" si="144"/>
        <v>13</v>
      </c>
      <c r="AD283" s="11">
        <f t="shared" si="134"/>
      </c>
      <c r="AE283" s="11">
        <f t="shared" si="145"/>
        <v>41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19</v>
      </c>
      <c r="AX283" s="49"/>
      <c r="AZ283" s="11">
        <f t="shared" si="139"/>
      </c>
      <c r="BA283" s="11">
        <f t="shared" si="150"/>
        <v>34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20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55</v>
      </c>
      <c r="AA284" s="11">
        <f t="shared" si="133"/>
      </c>
      <c r="AB284" s="11">
        <f t="shared" si="144"/>
        <v>13</v>
      </c>
      <c r="AD284" s="11">
        <f t="shared" si="134"/>
      </c>
      <c r="AE284" s="11">
        <f t="shared" si="145"/>
        <v>41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19</v>
      </c>
      <c r="AX284" s="49"/>
      <c r="AZ284" s="11">
        <f t="shared" si="139"/>
      </c>
      <c r="BA284" s="11">
        <f t="shared" si="150"/>
        <v>34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20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55</v>
      </c>
      <c r="AA285" s="11">
        <f t="shared" si="133"/>
      </c>
      <c r="AB285" s="11">
        <f t="shared" si="144"/>
        <v>13</v>
      </c>
      <c r="AD285" s="11">
        <f t="shared" si="134"/>
      </c>
      <c r="AE285" s="11">
        <f t="shared" si="145"/>
        <v>41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19</v>
      </c>
      <c r="AX285" s="49">
        <f>IF(ISNUMBER(AU285),VLOOKUP(AU285,AV:AW,2,0),"")</f>
      </c>
      <c r="AZ285" s="11">
        <f t="shared" si="139"/>
      </c>
      <c r="BA285" s="11">
        <f t="shared" si="150"/>
        <v>34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20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55</v>
      </c>
      <c r="AA286" s="11">
        <f t="shared" si="133"/>
      </c>
      <c r="AB286" s="11">
        <f t="shared" si="144"/>
        <v>13</v>
      </c>
      <c r="AD286" s="11">
        <f t="shared" si="134"/>
      </c>
      <c r="AE286" s="11">
        <f t="shared" si="145"/>
        <v>41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19</v>
      </c>
      <c r="AX286" s="49"/>
      <c r="AZ286" s="11">
        <f t="shared" si="139"/>
      </c>
      <c r="BA286" s="11">
        <f t="shared" si="150"/>
        <v>34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20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55</v>
      </c>
      <c r="AA287" s="11">
        <f t="shared" si="133"/>
      </c>
      <c r="AB287" s="11">
        <f t="shared" si="144"/>
        <v>13</v>
      </c>
      <c r="AD287" s="11">
        <f t="shared" si="134"/>
      </c>
      <c r="AE287" s="11">
        <f t="shared" si="145"/>
        <v>41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19</v>
      </c>
      <c r="AX287" s="49"/>
      <c r="AZ287" s="11">
        <f t="shared" si="139"/>
      </c>
      <c r="BA287" s="11">
        <f t="shared" si="150"/>
        <v>34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20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55</v>
      </c>
      <c r="AA288" s="11">
        <f t="shared" si="133"/>
      </c>
      <c r="AB288" s="11">
        <f t="shared" si="144"/>
        <v>13</v>
      </c>
      <c r="AD288" s="11">
        <f t="shared" si="134"/>
      </c>
      <c r="AE288" s="11">
        <f t="shared" si="145"/>
        <v>41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19</v>
      </c>
      <c r="AX288" s="49">
        <f>IF(ISNUMBER(AU288),VLOOKUP(AU288,AV:AW,2,0),"")</f>
      </c>
      <c r="AZ288" s="11">
        <f t="shared" si="139"/>
      </c>
      <c r="BA288" s="11">
        <f t="shared" si="150"/>
        <v>34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20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55</v>
      </c>
      <c r="AA289" s="11">
        <f t="shared" si="133"/>
      </c>
      <c r="AB289" s="11">
        <f t="shared" si="144"/>
        <v>13</v>
      </c>
      <c r="AD289" s="11">
        <f t="shared" si="134"/>
      </c>
      <c r="AE289" s="11">
        <f t="shared" si="145"/>
        <v>41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19</v>
      </c>
      <c r="AX289" s="49"/>
      <c r="AZ289" s="11">
        <f t="shared" si="139"/>
      </c>
      <c r="BA289" s="11">
        <f t="shared" si="150"/>
        <v>34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20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55</v>
      </c>
      <c r="AA290" s="11">
        <f t="shared" si="133"/>
      </c>
      <c r="AB290" s="11">
        <f t="shared" si="144"/>
        <v>13</v>
      </c>
      <c r="AD290" s="11">
        <f t="shared" si="134"/>
      </c>
      <c r="AE290" s="11">
        <f t="shared" si="145"/>
        <v>41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19</v>
      </c>
      <c r="AX290" s="49"/>
      <c r="AZ290" s="11">
        <f t="shared" si="139"/>
      </c>
      <c r="BA290" s="11">
        <f t="shared" si="150"/>
        <v>34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20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55</v>
      </c>
      <c r="AA291" s="11">
        <f t="shared" si="133"/>
      </c>
      <c r="AB291" s="11">
        <f t="shared" si="144"/>
        <v>13</v>
      </c>
      <c r="AD291" s="11">
        <f t="shared" si="134"/>
      </c>
      <c r="AE291" s="11">
        <f t="shared" si="145"/>
        <v>41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19</v>
      </c>
      <c r="AX291" s="49">
        <f>IF(ISNUMBER(AU291),VLOOKUP(AU291,AV:AW,2,0),"")</f>
      </c>
      <c r="AZ291" s="11">
        <f t="shared" si="139"/>
      </c>
      <c r="BA291" s="11">
        <f t="shared" si="150"/>
        <v>34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20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55</v>
      </c>
      <c r="AA292" s="11">
        <f t="shared" si="133"/>
      </c>
      <c r="AB292" s="11">
        <f t="shared" si="144"/>
        <v>13</v>
      </c>
      <c r="AD292" s="11">
        <f t="shared" si="134"/>
      </c>
      <c r="AE292" s="11">
        <f t="shared" si="145"/>
        <v>41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19</v>
      </c>
      <c r="AX292" s="49"/>
      <c r="AZ292" s="11">
        <f t="shared" si="139"/>
      </c>
      <c r="BA292" s="11">
        <f t="shared" si="150"/>
        <v>34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20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55</v>
      </c>
      <c r="AA293" s="11">
        <f t="shared" si="133"/>
      </c>
      <c r="AB293" s="11">
        <f t="shared" si="144"/>
        <v>13</v>
      </c>
      <c r="AD293" s="11">
        <f t="shared" si="134"/>
      </c>
      <c r="AE293" s="11">
        <f t="shared" si="145"/>
        <v>41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19</v>
      </c>
      <c r="AX293" s="49"/>
      <c r="AZ293" s="11">
        <f t="shared" si="139"/>
      </c>
      <c r="BA293" s="11">
        <f t="shared" si="150"/>
        <v>34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20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55</v>
      </c>
      <c r="AA294" s="11">
        <f t="shared" si="133"/>
      </c>
      <c r="AB294" s="11">
        <f t="shared" si="144"/>
        <v>13</v>
      </c>
      <c r="AD294" s="11">
        <f t="shared" si="134"/>
      </c>
      <c r="AE294" s="11">
        <f t="shared" si="145"/>
        <v>41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19</v>
      </c>
      <c r="AX294" s="49">
        <f>IF(ISNUMBER(AU294),VLOOKUP(AU294,AV:AW,2,0),"")</f>
      </c>
      <c r="AZ294" s="11">
        <f t="shared" si="139"/>
      </c>
      <c r="BA294" s="11">
        <f t="shared" si="150"/>
        <v>34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20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55</v>
      </c>
      <c r="AA295" s="11">
        <f t="shared" si="133"/>
      </c>
      <c r="AB295" s="11">
        <f t="shared" si="144"/>
        <v>13</v>
      </c>
      <c r="AD295" s="11">
        <f t="shared" si="134"/>
      </c>
      <c r="AE295" s="11">
        <f t="shared" si="145"/>
        <v>41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19</v>
      </c>
      <c r="AX295" s="49"/>
      <c r="AZ295" s="11">
        <f t="shared" si="139"/>
      </c>
      <c r="BA295" s="11">
        <f t="shared" si="150"/>
        <v>34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20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55</v>
      </c>
      <c r="AA296" s="11">
        <f t="shared" si="133"/>
      </c>
      <c r="AB296" s="11">
        <f t="shared" si="144"/>
        <v>13</v>
      </c>
      <c r="AD296" s="11">
        <f t="shared" si="134"/>
      </c>
      <c r="AE296" s="11">
        <f t="shared" si="145"/>
        <v>41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19</v>
      </c>
      <c r="AX296" s="49"/>
      <c r="AZ296" s="11">
        <f t="shared" si="139"/>
      </c>
      <c r="BA296" s="11">
        <f t="shared" si="150"/>
        <v>34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20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55</v>
      </c>
      <c r="AA297" s="11">
        <f t="shared" si="133"/>
      </c>
      <c r="AB297" s="11">
        <f t="shared" si="144"/>
        <v>13</v>
      </c>
      <c r="AD297" s="11">
        <f t="shared" si="134"/>
      </c>
      <c r="AE297" s="11">
        <f t="shared" si="145"/>
        <v>41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19</v>
      </c>
      <c r="AX297" s="49">
        <f>IF(ISNUMBER(AU297),VLOOKUP(AU297,AV:AW,2,0),"")</f>
      </c>
      <c r="AZ297" s="11">
        <f t="shared" si="139"/>
      </c>
      <c r="BA297" s="11">
        <f t="shared" si="150"/>
        <v>34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20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55</v>
      </c>
      <c r="AA298" s="11">
        <f t="shared" si="133"/>
      </c>
      <c r="AB298" s="11">
        <f t="shared" si="144"/>
        <v>13</v>
      </c>
      <c r="AD298" s="11">
        <f t="shared" si="134"/>
      </c>
      <c r="AE298" s="11">
        <f t="shared" si="145"/>
        <v>41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19</v>
      </c>
      <c r="AX298" s="49"/>
      <c r="AZ298" s="11">
        <f t="shared" si="139"/>
      </c>
      <c r="BA298" s="11">
        <f t="shared" si="150"/>
        <v>34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20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55</v>
      </c>
      <c r="AA299" s="11">
        <f t="shared" si="133"/>
      </c>
      <c r="AB299" s="11">
        <f t="shared" si="144"/>
        <v>13</v>
      </c>
      <c r="AD299" s="11">
        <f t="shared" si="134"/>
      </c>
      <c r="AE299" s="11">
        <f t="shared" si="145"/>
        <v>41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19</v>
      </c>
      <c r="AX299" s="49"/>
      <c r="AZ299" s="11">
        <f t="shared" si="139"/>
      </c>
      <c r="BA299" s="11">
        <f t="shared" si="150"/>
        <v>34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20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55</v>
      </c>
      <c r="AA300" s="11">
        <f t="shared" si="133"/>
      </c>
      <c r="AB300" s="11">
        <f t="shared" si="144"/>
        <v>13</v>
      </c>
      <c r="AD300" s="11">
        <f t="shared" si="134"/>
      </c>
      <c r="AE300" s="11">
        <f t="shared" si="145"/>
        <v>41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19</v>
      </c>
      <c r="AX300" s="49">
        <f>IF(ISNUMBER(AU300),VLOOKUP(AU300,AV:AW,2,0),"")</f>
      </c>
      <c r="AZ300" s="11">
        <f t="shared" si="139"/>
      </c>
      <c r="BA300" s="11">
        <f t="shared" si="150"/>
        <v>34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20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55</v>
      </c>
      <c r="AA301" s="11">
        <f t="shared" si="133"/>
      </c>
      <c r="AB301" s="11">
        <f t="shared" si="144"/>
        <v>13</v>
      </c>
      <c r="AD301" s="11">
        <f t="shared" si="134"/>
      </c>
      <c r="AE301" s="11">
        <f t="shared" si="145"/>
        <v>41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19</v>
      </c>
      <c r="AX301" s="49"/>
      <c r="AZ301" s="11">
        <f t="shared" si="139"/>
      </c>
      <c r="BA301" s="11">
        <f t="shared" si="150"/>
        <v>34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20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55</v>
      </c>
      <c r="AA302" s="11">
        <f t="shared" si="133"/>
      </c>
      <c r="AB302" s="11">
        <f t="shared" si="144"/>
        <v>13</v>
      </c>
      <c r="AD302" s="11">
        <f t="shared" si="134"/>
      </c>
      <c r="AE302" s="11">
        <f t="shared" si="145"/>
        <v>41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19</v>
      </c>
      <c r="AX302" s="49"/>
      <c r="AZ302" s="11">
        <f t="shared" si="139"/>
      </c>
      <c r="BA302" s="11">
        <f t="shared" si="150"/>
        <v>34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20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2014-03-04T12:33:31Z</dcterms:created>
  <dcterms:modified xsi:type="dcterms:W3CDTF">2014-03-13T10:43:13Z</dcterms:modified>
  <cp:category/>
  <cp:version/>
  <cp:contentType/>
  <cp:contentStatus/>
</cp:coreProperties>
</file>